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анные\рабочий стол\"/>
    </mc:Choice>
  </mc:AlternateContent>
  <bookViews>
    <workbookView xWindow="-120" yWindow="-120" windowWidth="29040" windowHeight="15840"/>
  </bookViews>
  <sheets>
    <sheet name="ГВС-закрытая" sheetId="6" r:id="rId1"/>
  </sheets>
  <definedNames>
    <definedName name="_xlnm._FilterDatabase" localSheetId="0" hidden="1">'ГВС-закрытая'!$F$1:$F$358</definedName>
    <definedName name="OLE_LINK1" localSheetId="0">'ГВС-закрытая'!#REF!</definedName>
    <definedName name="_xlnm.Print_Titles" localSheetId="0">'ГВС-закрытая'!$4:$5</definedName>
    <definedName name="_xlnm.Print_Area" localSheetId="0">'ГВС-закрытая'!$A$1:$L$350</definedName>
  </definedNames>
  <calcPr calcId="162913" iterate="1"/>
</workbook>
</file>

<file path=xl/calcChain.xml><?xml version="1.0" encoding="utf-8"?>
<calcChain xmlns="http://schemas.openxmlformats.org/spreadsheetml/2006/main">
  <c r="J112" i="6" l="1"/>
  <c r="K112" i="6"/>
  <c r="J242" i="6" l="1"/>
  <c r="J243" i="6"/>
  <c r="J241" i="6"/>
  <c r="K243" i="6"/>
  <c r="K242" i="6"/>
  <c r="K241" i="6"/>
  <c r="K330" i="6" l="1"/>
  <c r="K329" i="6"/>
  <c r="J349" i="6" l="1"/>
  <c r="J350" i="6"/>
  <c r="J352" i="6"/>
  <c r="J353" i="6"/>
  <c r="J354" i="6"/>
  <c r="I38" i="6" l="1"/>
  <c r="J320" i="6" l="1"/>
  <c r="J317" i="6"/>
  <c r="J238" i="6" l="1"/>
  <c r="J239" i="6"/>
  <c r="J237" i="6" l="1"/>
  <c r="J59" i="6" l="1"/>
  <c r="H184" i="6" l="1"/>
  <c r="I184" i="6" l="1"/>
  <c r="K137" i="6"/>
  <c r="J137" i="6"/>
  <c r="K136" i="6"/>
  <c r="J136" i="6"/>
  <c r="J291" i="6" l="1"/>
  <c r="H38" i="6" l="1"/>
  <c r="J290" i="6"/>
  <c r="J289" i="6"/>
  <c r="K338" i="6"/>
  <c r="K339" i="6"/>
  <c r="K340" i="6"/>
  <c r="K207" i="6" l="1"/>
  <c r="J207" i="6"/>
  <c r="K206" i="6"/>
  <c r="J206" i="6"/>
  <c r="K205" i="6"/>
  <c r="J205" i="6"/>
  <c r="J185" i="6"/>
  <c r="J186" i="6"/>
  <c r="J340" i="6" l="1"/>
  <c r="J339" i="6"/>
  <c r="J338" i="6"/>
  <c r="K354" i="6" l="1"/>
  <c r="K353" i="6"/>
  <c r="K352" i="6"/>
  <c r="K350" i="6"/>
  <c r="K349" i="6"/>
  <c r="K344" i="6" l="1"/>
  <c r="J344" i="6"/>
  <c r="K343" i="6"/>
  <c r="J343" i="6"/>
  <c r="K342" i="6"/>
  <c r="J342" i="6"/>
  <c r="J346" i="6"/>
  <c r="K346" i="6"/>
  <c r="J347" i="6"/>
  <c r="K347" i="6"/>
  <c r="K109" i="6"/>
  <c r="J109" i="6"/>
  <c r="K106" i="6"/>
  <c r="K103" i="6"/>
  <c r="J103" i="6"/>
  <c r="K99" i="6"/>
  <c r="J99" i="6"/>
  <c r="K95" i="6"/>
  <c r="J95" i="6"/>
  <c r="J91" i="6"/>
  <c r="K91" i="6"/>
  <c r="J326" i="6"/>
  <c r="J325" i="6"/>
  <c r="K320" i="6"/>
  <c r="K319" i="6"/>
  <c r="J319" i="6"/>
  <c r="K317" i="6"/>
  <c r="K316" i="6"/>
  <c r="J316" i="6"/>
  <c r="K291" i="6"/>
  <c r="K290" i="6"/>
  <c r="K289" i="6"/>
  <c r="K275" i="6" l="1"/>
  <c r="J275" i="6"/>
  <c r="K274" i="6"/>
  <c r="J274" i="6"/>
  <c r="K273" i="6"/>
  <c r="J273" i="6"/>
  <c r="K271" i="6"/>
  <c r="J271" i="6"/>
  <c r="K270" i="6"/>
  <c r="J270" i="6"/>
  <c r="K269" i="6"/>
  <c r="J269" i="6"/>
  <c r="K266" i="6"/>
  <c r="J266" i="6"/>
  <c r="K265" i="6"/>
  <c r="J265" i="6"/>
  <c r="K264" i="6"/>
  <c r="J264" i="6"/>
  <c r="K186" i="6" l="1"/>
  <c r="K185" i="6"/>
  <c r="J168" i="6"/>
  <c r="J169" i="6"/>
  <c r="J170" i="6"/>
  <c r="K113" i="6"/>
  <c r="K60" i="6"/>
  <c r="K57" i="6"/>
  <c r="K53" i="6"/>
  <c r="K50" i="6"/>
  <c r="K46" i="6"/>
  <c r="K43" i="6"/>
  <c r="K39" i="6"/>
  <c r="K36" i="6"/>
  <c r="K32" i="6"/>
  <c r="K29" i="6"/>
  <c r="K326" i="6" l="1"/>
  <c r="K325" i="6"/>
  <c r="K335" i="6" l="1"/>
  <c r="J335" i="6"/>
  <c r="K334" i="6"/>
  <c r="J334" i="6"/>
  <c r="K333" i="6"/>
  <c r="J333" i="6"/>
  <c r="K323" i="6"/>
  <c r="J323" i="6"/>
  <c r="K322" i="6"/>
  <c r="J322" i="6"/>
  <c r="K314" i="6"/>
  <c r="J314" i="6"/>
  <c r="K313" i="6"/>
  <c r="J313" i="6"/>
  <c r="K312" i="6"/>
  <c r="J312" i="6"/>
  <c r="K310" i="6"/>
  <c r="J310" i="6"/>
  <c r="K309" i="6"/>
  <c r="J309" i="6"/>
  <c r="K306" i="6"/>
  <c r="J306" i="6"/>
  <c r="K305" i="6"/>
  <c r="J305" i="6"/>
  <c r="K299" i="6"/>
  <c r="J299" i="6"/>
  <c r="K298" i="6"/>
  <c r="J298" i="6"/>
  <c r="K297" i="6"/>
  <c r="J297" i="6"/>
  <c r="K295" i="6"/>
  <c r="J295" i="6"/>
  <c r="K294" i="6"/>
  <c r="J294" i="6"/>
  <c r="K293" i="6"/>
  <c r="J293" i="6"/>
  <c r="K287" i="6"/>
  <c r="J287" i="6"/>
  <c r="K286" i="6"/>
  <c r="J286" i="6"/>
  <c r="K285" i="6"/>
  <c r="J285" i="6"/>
  <c r="K283" i="6"/>
  <c r="J283" i="6"/>
  <c r="K282" i="6"/>
  <c r="J282" i="6"/>
  <c r="K281" i="6"/>
  <c r="J281" i="6"/>
  <c r="K279" i="6"/>
  <c r="J279" i="6"/>
  <c r="K278" i="6"/>
  <c r="J278" i="6"/>
  <c r="K277" i="6"/>
  <c r="J277" i="6"/>
  <c r="K261" i="6"/>
  <c r="J261" i="6"/>
  <c r="K260" i="6"/>
  <c r="J260" i="6"/>
  <c r="K259" i="6"/>
  <c r="J259" i="6"/>
  <c r="K257" i="6"/>
  <c r="J257" i="6"/>
  <c r="K256" i="6"/>
  <c r="J256" i="6"/>
  <c r="K255" i="6"/>
  <c r="J255" i="6"/>
  <c r="K253" i="6"/>
  <c r="J253" i="6"/>
  <c r="K252" i="6"/>
  <c r="J252" i="6"/>
  <c r="K251" i="6"/>
  <c r="J251" i="6"/>
  <c r="K248" i="6"/>
  <c r="J248" i="6"/>
  <c r="K247" i="6"/>
  <c r="J247" i="6"/>
  <c r="K246" i="6"/>
  <c r="J246" i="6"/>
  <c r="K235" i="6"/>
  <c r="J235" i="6"/>
  <c r="K234" i="6"/>
  <c r="J234" i="6"/>
  <c r="K232" i="6"/>
  <c r="J232" i="6"/>
  <c r="K231" i="6"/>
  <c r="J231" i="6"/>
  <c r="K230" i="6"/>
  <c r="J230" i="6"/>
  <c r="K228" i="6"/>
  <c r="J228" i="6"/>
  <c r="K227" i="6"/>
  <c r="J227" i="6"/>
  <c r="K225" i="6"/>
  <c r="J225" i="6"/>
  <c r="K224" i="6"/>
  <c r="J224" i="6"/>
  <c r="K223" i="6"/>
  <c r="J223" i="6"/>
  <c r="K221" i="6"/>
  <c r="J221" i="6"/>
  <c r="K220" i="6"/>
  <c r="J220" i="6"/>
  <c r="K219" i="6"/>
  <c r="J219" i="6"/>
  <c r="K216" i="6"/>
  <c r="J216" i="6"/>
  <c r="K215" i="6"/>
  <c r="J215" i="6"/>
  <c r="K214" i="6"/>
  <c r="J214" i="6"/>
  <c r="K211" i="6"/>
  <c r="J211" i="6"/>
  <c r="K210" i="6"/>
  <c r="J210" i="6"/>
  <c r="K209" i="6"/>
  <c r="J209" i="6"/>
  <c r="K202" i="6"/>
  <c r="J202" i="6"/>
  <c r="K201" i="6"/>
  <c r="J201" i="6"/>
  <c r="K200" i="6"/>
  <c r="J200" i="6"/>
  <c r="K197" i="6"/>
  <c r="J197" i="6"/>
  <c r="K196" i="6"/>
  <c r="J196" i="6"/>
  <c r="K193" i="6"/>
  <c r="J193" i="6"/>
  <c r="K191" i="6"/>
  <c r="J191" i="6"/>
  <c r="K190" i="6"/>
  <c r="J190" i="6"/>
  <c r="K189" i="6"/>
  <c r="J189" i="6"/>
  <c r="K187" i="6"/>
  <c r="J187" i="6"/>
  <c r="K184" i="6"/>
  <c r="J184" i="6"/>
  <c r="K183" i="6"/>
  <c r="J183" i="6"/>
  <c r="K182" i="6"/>
  <c r="J182" i="6"/>
  <c r="K180" i="6"/>
  <c r="J180" i="6"/>
  <c r="K179" i="6"/>
  <c r="J179" i="6"/>
  <c r="K178" i="6"/>
  <c r="J178" i="6"/>
  <c r="K175" i="6"/>
  <c r="J175" i="6"/>
  <c r="K174" i="6"/>
  <c r="J174" i="6"/>
  <c r="K173" i="6"/>
  <c r="J173" i="6"/>
  <c r="K170" i="6"/>
  <c r="K169" i="6"/>
  <c r="K168" i="6"/>
  <c r="K165" i="6"/>
  <c r="J165" i="6"/>
  <c r="K164" i="6"/>
  <c r="J164" i="6"/>
  <c r="K163" i="6"/>
  <c r="J163" i="6"/>
  <c r="K160" i="6"/>
  <c r="J160" i="6"/>
  <c r="K159" i="6"/>
  <c r="J159" i="6"/>
  <c r="K158" i="6"/>
  <c r="J158" i="6"/>
  <c r="K155" i="6"/>
  <c r="J155" i="6"/>
  <c r="K154" i="6"/>
  <c r="J154" i="6"/>
  <c r="K153" i="6"/>
  <c r="J153" i="6"/>
  <c r="K150" i="6"/>
  <c r="J150" i="6"/>
  <c r="K149" i="6"/>
  <c r="J149" i="6"/>
  <c r="K148" i="6"/>
  <c r="J148" i="6"/>
  <c r="K145" i="6"/>
  <c r="J145" i="6"/>
  <c r="K144" i="6"/>
  <c r="J144" i="6"/>
  <c r="K302" i="6"/>
  <c r="J302" i="6"/>
  <c r="K301" i="6"/>
  <c r="J301" i="6"/>
  <c r="K141" i="6"/>
  <c r="J141" i="6"/>
  <c r="K140" i="6"/>
  <c r="J140" i="6"/>
  <c r="K134" i="6"/>
  <c r="J134" i="6"/>
  <c r="K133" i="6"/>
  <c r="J133" i="6"/>
  <c r="K132" i="6"/>
  <c r="J132" i="6"/>
  <c r="K130" i="6"/>
  <c r="J130" i="6"/>
  <c r="K129" i="6"/>
  <c r="J129" i="6"/>
  <c r="K128" i="6"/>
  <c r="J128" i="6"/>
  <c r="K126" i="6"/>
  <c r="J126" i="6"/>
  <c r="K125" i="6"/>
  <c r="J125" i="6"/>
  <c r="K124" i="6"/>
  <c r="J124" i="6"/>
  <c r="K121" i="6"/>
  <c r="J121" i="6"/>
  <c r="K120" i="6"/>
  <c r="J120" i="6"/>
  <c r="K119" i="6"/>
  <c r="J119" i="6"/>
  <c r="K117" i="6"/>
  <c r="J117" i="6"/>
  <c r="K116" i="6"/>
  <c r="J116" i="6"/>
  <c r="K115" i="6"/>
  <c r="J115" i="6"/>
  <c r="J113" i="6"/>
  <c r="J111" i="6"/>
  <c r="K108" i="6"/>
  <c r="J108" i="6"/>
  <c r="K105" i="6"/>
  <c r="J105" i="6"/>
  <c r="K102" i="6"/>
  <c r="J102" i="6"/>
  <c r="K98" i="6"/>
  <c r="J98" i="6"/>
  <c r="K94" i="6"/>
  <c r="J94" i="6"/>
  <c r="K90" i="6"/>
  <c r="J90" i="6"/>
  <c r="K87" i="6"/>
  <c r="J87" i="6"/>
  <c r="K86" i="6"/>
  <c r="J86" i="6"/>
  <c r="K85" i="6"/>
  <c r="J85" i="6"/>
  <c r="K83" i="6"/>
  <c r="J83" i="6"/>
  <c r="K82" i="6"/>
  <c r="J82" i="6"/>
  <c r="K81" i="6"/>
  <c r="J81" i="6"/>
  <c r="K79" i="6"/>
  <c r="J79" i="6"/>
  <c r="K78" i="6"/>
  <c r="J78" i="6"/>
  <c r="K77" i="6"/>
  <c r="J77" i="6"/>
  <c r="K75" i="6"/>
  <c r="J75" i="6"/>
  <c r="K74" i="6"/>
  <c r="J74" i="6"/>
  <c r="K73" i="6"/>
  <c r="J73" i="6"/>
  <c r="K70" i="6"/>
  <c r="J70" i="6"/>
  <c r="K69" i="6"/>
  <c r="J69" i="6"/>
  <c r="K68" i="6"/>
  <c r="J68" i="6"/>
  <c r="K65" i="6"/>
  <c r="J65" i="6"/>
  <c r="K64" i="6"/>
  <c r="J64" i="6"/>
  <c r="K63" i="6"/>
  <c r="J63" i="6"/>
  <c r="J60" i="6"/>
  <c r="K59" i="6"/>
  <c r="J57" i="6"/>
  <c r="K56" i="6"/>
  <c r="J56" i="6"/>
  <c r="J53" i="6"/>
  <c r="K52" i="6"/>
  <c r="J52" i="6"/>
  <c r="J50" i="6"/>
  <c r="K49" i="6"/>
  <c r="J49" i="6"/>
  <c r="J46" i="6"/>
  <c r="K45" i="6"/>
  <c r="J45" i="6"/>
  <c r="J43" i="6"/>
  <c r="K42" i="6"/>
  <c r="J42" i="6"/>
  <c r="J39" i="6"/>
  <c r="K38" i="6"/>
  <c r="J38" i="6"/>
  <c r="J36" i="6"/>
  <c r="K35" i="6"/>
  <c r="J35" i="6"/>
  <c r="J32" i="6"/>
  <c r="K31" i="6"/>
  <c r="J31" i="6"/>
  <c r="J29" i="6"/>
  <c r="K28" i="6"/>
  <c r="J28" i="6"/>
  <c r="K25" i="6"/>
  <c r="J25" i="6"/>
  <c r="K24" i="6"/>
  <c r="J24" i="6"/>
  <c r="K23" i="6"/>
  <c r="J23" i="6"/>
  <c r="K20" i="6"/>
  <c r="J20" i="6"/>
  <c r="K19" i="6"/>
  <c r="J19" i="6"/>
  <c r="K18" i="6"/>
  <c r="J18" i="6"/>
  <c r="K15" i="6"/>
  <c r="J15" i="6"/>
  <c r="K14" i="6"/>
  <c r="J14" i="6"/>
  <c r="K13" i="6"/>
  <c r="J13" i="6"/>
  <c r="K10" i="6"/>
  <c r="J10" i="6"/>
  <c r="K9" i="6"/>
  <c r="J9" i="6"/>
  <c r="K8" i="6"/>
  <c r="J8" i="6"/>
</calcChain>
</file>

<file path=xl/sharedStrings.xml><?xml version="1.0" encoding="utf-8"?>
<sst xmlns="http://schemas.openxmlformats.org/spreadsheetml/2006/main" count="758" uniqueCount="175">
  <si>
    <t>Вид тарифа</t>
  </si>
  <si>
    <t>ООО "Санаторий имени Станко"</t>
  </si>
  <si>
    <t>Приволжское г.п.</t>
  </si>
  <si>
    <t>от котельной пос. Петровский</t>
  </si>
  <si>
    <t>от котельной с. Липовая Роща</t>
  </si>
  <si>
    <t>от собственных котельных</t>
  </si>
  <si>
    <t>Городской округ/                                                                  муниципальный район</t>
  </si>
  <si>
    <t>Наименование организации</t>
  </si>
  <si>
    <t>г. Иваново</t>
  </si>
  <si>
    <t>Родниковский район</t>
  </si>
  <si>
    <t>для потребителей за исключением котельной №5, м-н Шагова</t>
  </si>
  <si>
    <t>МУП ОК и ТС г. Вичуга</t>
  </si>
  <si>
    <t>для потребителей от котельной №5, м-н Шагова</t>
  </si>
  <si>
    <t>г. Вичуга</t>
  </si>
  <si>
    <t>ООО "Галтекс"</t>
  </si>
  <si>
    <t>от котельной № 5  п. Каменка</t>
  </si>
  <si>
    <t>Вичугский район</t>
  </si>
  <si>
    <t>от котельной "Городок"</t>
  </si>
  <si>
    <t>Гаврилово-Посадский район</t>
  </si>
  <si>
    <t>ЗАО "Электроконтакт"</t>
  </si>
  <si>
    <t>г. Кинешма</t>
  </si>
  <si>
    <t>Плесское г.п.</t>
  </si>
  <si>
    <t>Приволжский район</t>
  </si>
  <si>
    <t>Пучежский район</t>
  </si>
  <si>
    <t>ООО "Энергетик", котельная м-на Агросервис</t>
  </si>
  <si>
    <t>ООО "Тейковская котельная"</t>
  </si>
  <si>
    <t>г. Тейково</t>
  </si>
  <si>
    <t>Фурмановский район</t>
  </si>
  <si>
    <t>Шуйское МУП ОК и ТС</t>
  </si>
  <si>
    <t>г. Шуя</t>
  </si>
  <si>
    <t>Шуйский район</t>
  </si>
  <si>
    <t>Южский район</t>
  </si>
  <si>
    <t>Юрьевецкий район</t>
  </si>
  <si>
    <t>Тейковский район</t>
  </si>
  <si>
    <t xml:space="preserve">ООО "Теплоснаб-Родники"
</t>
  </si>
  <si>
    <t>ТНВ "ООО "Агромаркет и компания"</t>
  </si>
  <si>
    <t>АО "Ресурсоснабжающая организация"</t>
  </si>
  <si>
    <t>Лежневский район</t>
  </si>
  <si>
    <t>МУП "Коммунальные системы"</t>
  </si>
  <si>
    <t>ООО "Приволжская коммуна"</t>
  </si>
  <si>
    <t>ФГБУЗ МЦ «Решма» ФМБА России</t>
  </si>
  <si>
    <t>Реквизиты постановления Департамента энергетики и тарифов Ивановской области, которым утверждены тарифы</t>
  </si>
  <si>
    <t>от тепловых сетей</t>
  </si>
  <si>
    <t>от коллекторов котельной</t>
  </si>
  <si>
    <t>МУП "ЖКХ Шуйского муниципального района"</t>
  </si>
  <si>
    <t>д. Филино</t>
  </si>
  <si>
    <t>с. Китово</t>
  </si>
  <si>
    <t>от коллекторов</t>
  </si>
  <si>
    <t>АО "ИвГТЭ", с. Богородское</t>
  </si>
  <si>
    <t>ФГБУ "ЦЖКУ" Минобороны РФ</t>
  </si>
  <si>
    <t>Ивановский район</t>
  </si>
  <si>
    <t xml:space="preserve"> от котельной на ул. Комсомольская, п. Старая Вичуга</t>
  </si>
  <si>
    <t>от котельной на ул. Северная, п. Старая Вичуга</t>
  </si>
  <si>
    <t>от котельной ООО «Приволжская коммуна»</t>
  </si>
  <si>
    <t>от котельной квартала Б</t>
  </si>
  <si>
    <t xml:space="preserve">МУП "Теплосеть" </t>
  </si>
  <si>
    <t>АО "Тейковское ПТС"</t>
  </si>
  <si>
    <t>МУП "МПО ЖКХ", от котельной ПАО "МРСК Центра и Приволжья" в Тейковском м.р.</t>
  </si>
  <si>
    <t>ИНН</t>
  </si>
  <si>
    <t>за исключением потребителей, проживающих в г. Кохма, ул. Ивановская, д. 1Г</t>
  </si>
  <si>
    <t>ООО "ТСК"</t>
  </si>
  <si>
    <t>для потребителей, проживающих в г. Кохма, ул. Ивановская, д. 1Г</t>
  </si>
  <si>
    <t>ООО «НТС»</t>
  </si>
  <si>
    <t>от котельной д. Новинки</t>
  </si>
  <si>
    <t>АО «НКХ»</t>
  </si>
  <si>
    <t>от котельной квартала А</t>
  </si>
  <si>
    <t>ООО "УК ИП "Родники" (от собственной котельной)</t>
  </si>
  <si>
    <t>ГУП Ивановской области "Центр-Профи"</t>
  </si>
  <si>
    <t>от котельной ул. Жуковского</t>
  </si>
  <si>
    <t>от котельной ул. Д.Бедного</t>
  </si>
  <si>
    <t>МУП "МПО ЖКХ" (от ООО "Тейковская котельная")</t>
  </si>
  <si>
    <t>без НДС</t>
  </si>
  <si>
    <r>
      <t>Однокомпонентный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населения,</t>
    </r>
    <r>
      <rPr>
        <sz val="12"/>
        <rFont val="Times New Roman"/>
        <family val="1"/>
        <charset val="204"/>
      </rPr>
      <t xml:space="preserve"> руб./куб.м</t>
    </r>
  </si>
  <si>
    <t>компонент на тепловую энергию, руб./Гкал</t>
  </si>
  <si>
    <t>компонент на холодную воду, руб./куб.м</t>
  </si>
  <si>
    <t>в системе теплоснабжения котельной АО «Владгазкомпания» (мкр. Новая Ильинка)</t>
  </si>
  <si>
    <t>в системе теплоснабжения котельной в системе теплоснабжения котельной АО «Владгазкомпания» (ул. Революционная, д. 26 корп. 1)</t>
  </si>
  <si>
    <t>НДС не облагается</t>
  </si>
  <si>
    <t>ООО "РТИК"</t>
  </si>
  <si>
    <t>Кинешемский м.р.</t>
  </si>
  <si>
    <t>ЧУ «Санаторий «Актер-Плес» СТД РФ</t>
  </si>
  <si>
    <t>котельная ул. Калинина, д. 2</t>
  </si>
  <si>
    <t>котельные на ул. П. Зарубина, д. 11б, ул. Грибоедова, д. 9, ул. Садовая, д. 6, ул. 50 лет ВЛКСМ, д. 3, ул. Ленина, д. 48а</t>
  </si>
  <si>
    <t>ООО «Объединенные коммунальные системы»</t>
  </si>
  <si>
    <r>
      <t xml:space="preserve">Двухкомпонентный тариф </t>
    </r>
    <r>
      <rPr>
        <b/>
        <sz val="12"/>
        <rFont val="Times New Roman"/>
        <family val="1"/>
        <charset val="204"/>
      </rPr>
      <t>для населения</t>
    </r>
  </si>
  <si>
    <t>Рост, %</t>
  </si>
  <si>
    <t>ООО "КЭС-Тейково" (от котельной №1 г.о. Тейково, ул. Советской Армии, д.1 Б)</t>
  </si>
  <si>
    <t>ООО "ИнвестЭнерго", с. Михалево</t>
  </si>
  <si>
    <t>ФГБУ «СПб НИИФ» Минздрава  России (филиал Санаторий «Плес»)</t>
  </si>
  <si>
    <t>МУП ЖКХ "Нерльское коммунальное объединение" (в системе теплоснабжения с. Оболсуново Тейковского муниципального района)</t>
  </si>
  <si>
    <t>за исключением потребителей по ул. Кинешемской, д. 40, г. Вичуга</t>
  </si>
  <si>
    <t>для потребителей по ул. Кинешемской, д. 40, г. Вичуга</t>
  </si>
  <si>
    <t>г. Кохма</t>
  </si>
  <si>
    <t>ООО "ИТЭС" (в ценовой зоне)</t>
  </si>
  <si>
    <t>ПАО "Т Плюс" (филиал "Владимирский") (в ценовое зоне)</t>
  </si>
  <si>
    <t>ООО "Контур-Т" (в ценовой зоне)</t>
  </si>
  <si>
    <t>ООО "Теплоэнерго+"</t>
  </si>
  <si>
    <t>МУП "Коммунальщик" (д. жд. ст Ермолино, ул. Завокзальная)</t>
  </si>
  <si>
    <t>ООО "Эквуд"</t>
  </si>
  <si>
    <t>МУП Кинешемского муниципального района «Решма» (от котельной л. Луговое)</t>
  </si>
  <si>
    <t>ООО "Энергосистема"</t>
  </si>
  <si>
    <t>ОАО "ХБК Шуйские ситцы"</t>
  </si>
  <si>
    <t>в системе теплоснабжения котельной №10 ФГБУ ЦЖКУ Минобороны России</t>
  </si>
  <si>
    <t xml:space="preserve"> для потребителей, указанных в примечании 1 к приложению 1 к постановлению</t>
  </si>
  <si>
    <t>ООО "ТЕПЛОПРОМ ПЛЮС"</t>
  </si>
  <si>
    <t>АО "Пучежская МТС"</t>
  </si>
  <si>
    <t>ООО «Газпром теплоэнерго Иваново»</t>
  </si>
  <si>
    <t>ООО "УК ИП "Родники" (от БМК 60 лет Октября)</t>
  </si>
  <si>
    <t>МУП "Теплосеть" (от котельной г. Фурманов, ул. Тимирязева, 42)</t>
  </si>
  <si>
    <t>МУП "Теплосеть" (от котельной г. Фурманов, ул. Возрождения, 40)</t>
  </si>
  <si>
    <t>п. Лесное</t>
  </si>
  <si>
    <t>Информация об утвержденных тарифах на горячую воду (с использованием закрытых систем горячего водоснабжения) для потребителей Ивановской области на 2026 год</t>
  </si>
  <si>
    <t>Тариф на горячую воду на 31.12.2025</t>
  </si>
  <si>
    <t>Тариф на горячую воду на 2026 год</t>
  </si>
  <si>
    <t>01.10.2026-31.12.2026</t>
  </si>
  <si>
    <t>01.01.2026-30.09.2026</t>
  </si>
  <si>
    <t>от 19.12.2024 № 68-гв/9</t>
  </si>
  <si>
    <t>от 19.12.2025 № 68-гв/1</t>
  </si>
  <si>
    <t>от 19.12.2025 № 68-гв/5</t>
  </si>
  <si>
    <t>за исключением системы теплоснабжения котельных ООО «Система Альфа» (котельная на ул. 23-я Линия, д.18), ООО «Август Т», АО «Владгазкомпания»,  котельной №10 ФГБУ ЦЖКУ Минобороны России</t>
  </si>
  <si>
    <t>в системах теплоснабжения котельных ООО «Система Альфа» (котельная на ул. 23-я Линия, д.18), ООО «Август Т» (мкр. Видный), ООО «Август Т» (ул. Кузнецова)</t>
  </si>
  <si>
    <t>ООО "Котел" (котельная в п. Грозилово г. Тейково)</t>
  </si>
  <si>
    <t>от 19.12.2025 № 68-гв/6</t>
  </si>
  <si>
    <t>от 19.12.2025 № 68-гв/7</t>
  </si>
  <si>
    <t>от 19.12.2025 № 68-гв/8</t>
  </si>
  <si>
    <t>от 19.12.2025 № 68-гв/9</t>
  </si>
  <si>
    <t>от 19.12.2025 № 68-гв/10</t>
  </si>
  <si>
    <t>от 19.12.2025 № 68-гв/12</t>
  </si>
  <si>
    <t>ООО «НСК»</t>
  </si>
  <si>
    <t>от 19.12.2025 № 68-гв/13</t>
  </si>
  <si>
    <t>от 19.12.2025 № 68-гв/14</t>
  </si>
  <si>
    <t>от 19.12.2025 № 68-гв/15</t>
  </si>
  <si>
    <t>от 19.12.2025 № 68-гв/16</t>
  </si>
  <si>
    <t>от 19.12.2025 № 68-гв/17</t>
  </si>
  <si>
    <t>ООО "ИТЭС"</t>
  </si>
  <si>
    <t>ООО "Тепло Людям. Южа"</t>
  </si>
  <si>
    <t>от 19.12.2025 № 68-гв/18</t>
  </si>
  <si>
    <t>от 19.12.2025 № 68-гв/19</t>
  </si>
  <si>
    <t>ООО "МИЦ" (котельная ЦРБ, ул. 1-я Красная, д. 9)</t>
  </si>
  <si>
    <t>без НДС / с НДС/ НДС не облагается</t>
  </si>
  <si>
    <t>от 29.12.2025 № 70-гв/1</t>
  </si>
  <si>
    <t>от 19.12.2025 № 68-гв/15 (в ред. от 29.12.2025 № 70-гв/4)</t>
  </si>
  <si>
    <t>от 29.12.2025 № 70-гв/3</t>
  </si>
  <si>
    <t>от 29.12.2025 № 70-гв/2</t>
  </si>
  <si>
    <t>нет данных</t>
  </si>
  <si>
    <t>ПАО "Т Плюс" (для потребителей по адресу: г. Кохма, ул. Октябрьская, д. 20А) (в ценовой зоне)</t>
  </si>
  <si>
    <t>от 19.12.2025 № 68-гв/4
Постановлением от 14.11.2025 № 51-т/4 (в ред. от 19.12.2025 № 68-т/14) установлен предельный (максимальный) уровень цены на тепловую энергию на 2026 год. Числовое значение компонента на тепловую энергию Департаментом не устанавливается, ожидается ценовое меню на 2026 год от ЕТО.</t>
  </si>
  <si>
    <t>за исключением потребителей, указанных в примечании 1 к  приложению 1 к постановлению</t>
  </si>
  <si>
    <t>Ставка НДС</t>
  </si>
  <si>
    <t>с НДС</t>
  </si>
  <si>
    <t>от 19.12.2025 № 68-гв/4
Постановлением от 14.11.2025 № 51-т/4 (в ред. от 19.12.2025 № 68-т/14) установлен предельный (максимальный) уровень цены на тепловую энергию на 2026 год. В данной таблице указана цена на тепловую энергию в рамках предельного уровня цены на тепловую энергию, применяемая в счетах-фактурах и квитанциях потребителям согласно Ценовому меню ЕТО ОООО "ИТЭС" (г. Кохма), размещенному на официальном сайте  https://ivtes.ru в разделе  "Раскрытие информации" или по ссылке https://ivtes.ru/раскрытие-информации/</t>
  </si>
  <si>
    <t xml:space="preserve">от 28.01.2026 № 3-гв/1
</t>
  </si>
  <si>
    <t>от 28.01.2026 № 3-гв/1</t>
  </si>
  <si>
    <t>Двухкомпонентный тариф для потребителей</t>
  </si>
  <si>
    <t>от 03.04.2026 № 10-гв/1</t>
  </si>
  <si>
    <t>Примечание. Льготные тарифы на горячую воду устанавливаются и применяются в соответствии с Законом Ивановской области от 05.06.2015 № 52-ОЗ «О льготных тарифах на водоснабжение и водоотведение на территории Ивановской области».</t>
  </si>
  <si>
    <t>от 31.07.2026 № 25-гв/1</t>
  </si>
  <si>
    <t>с 01.08.2026 по 30.09.2026</t>
  </si>
  <si>
    <t>с 01.10.2026 по 31.12.2026</t>
  </si>
  <si>
    <t>с 01.01.2026 по 31.07.2026</t>
  </si>
  <si>
    <r>
      <rPr>
        <sz val="12"/>
        <rFont val="Times New Roman"/>
        <family val="1"/>
        <charset val="204"/>
      </rPr>
      <t xml:space="preserve">от 19.12.2025 № 68-гв/4, от 04.09.2026 № 28-гв/1
</t>
    </r>
    <r>
      <rPr>
        <sz val="11"/>
        <rFont val="Times New Roman"/>
        <family val="1"/>
        <charset val="204"/>
      </rPr>
      <t xml:space="preserve">
Постановлением от 14.11.2025 № 51-т/4 (в ред. от 19.12.2025 № 68-т/14) установлен предельный (максимальный) уровень цены на тепловую энергию на 2026 год. В данной таблице указан компонент на тепловую энергию в рамках предельного уровня цены на тепловую энергию, применяемый в счетах-фактурах и квитанциях согласно Ценовому меню ЕТО ПАО Т Плюс (г. Кохма) на период 01.01.2026-30.09.2026, размещенному на официальном сайте ПАО "Т Плюс" https://www.tplusgroup.ru в разделе  "География - Владимирский филиал - Клиентам-Альтернативная котельная-Кохма" или по ссылке https://www.tplusgroup.ru/org/vladimir/clients/alternativnaja-kotelnaja/kokhma/ На период 01.10.2026-31.12.2026 ожидается ценовое меню от ЕТО.</t>
    </r>
  </si>
  <si>
    <t>от 19.12.2025 № 68-гв/2
Постановлением от 14.11.2025 № 51-т/2 (в ред. от 19.12.2025 № 68-т/12) установлен предельный (максимальный) уровень цены на тепловую энергию на 2026 год. В данной таблице указан компонент на тепловую энергию в рамках предельного уровня цены на тепловую энергию, применяемый в счетах-фактурах и квитанциях потребителям согласно Ценовому меню ЕТО ПАО Т Плюс (г. Иваново) на период 01.01.2026-30.09.2026, размещенному на официальном сайте ПАО "Т Плюс" https://www.tplusgroup.ru в разделе  "География - Владимирский филиал - Клиентам-Альтернативная котельная-Иваново" или по ссылке https://www.tplusgroup.ru/org/vladimir/clients/alternativnaja-kotelnaja/ivanovo/ ). На период 01.10.2026-31.12.2026 ожидается ценовое меню от ЕТО.</t>
  </si>
  <si>
    <t>ООО "Агентство Вест" (с 01.01.2026 по 31.07.2026)</t>
  </si>
  <si>
    <t>ООО "Агентство Вест" (с 01.08.2026 по 31.12.2026)</t>
  </si>
  <si>
    <t>ОАО "ХБК Шуйские ситцы" (c 03.04.2026 по 31.12.2026)</t>
  </si>
  <si>
    <t>ООО "Тепло-город" (с коллекторов котельной №2) (с 28.01.2026 по 31.12.2026)</t>
  </si>
  <si>
    <t>МУП "Коммунальщик" (от сетей котельной №2) (с 28.01.2026 по 31.12.2026)</t>
  </si>
  <si>
    <r>
      <rPr>
        <b/>
        <sz val="12"/>
        <rFont val="Times New Roman"/>
        <family val="1"/>
        <charset val="204"/>
      </rPr>
      <t xml:space="preserve">Льготный </t>
    </r>
    <r>
      <rPr>
        <sz val="12"/>
        <rFont val="Times New Roman"/>
        <family val="1"/>
        <charset val="204"/>
      </rPr>
      <t>однокомпонентный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населения,</t>
    </r>
    <r>
      <rPr>
        <sz val="12"/>
        <rFont val="Times New Roman"/>
        <family val="1"/>
        <charset val="204"/>
      </rPr>
      <t xml:space="preserve"> руб./куб.м</t>
    </r>
  </si>
  <si>
    <r>
      <rPr>
        <b/>
        <sz val="12"/>
        <rFont val="Times New Roman"/>
        <family val="1"/>
        <charset val="204"/>
      </rPr>
      <t>льготный</t>
    </r>
    <r>
      <rPr>
        <sz val="12"/>
        <rFont val="Times New Roman"/>
        <family val="1"/>
        <charset val="204"/>
      </rPr>
      <t xml:space="preserve"> компонент на холодную воду, руб./куб.м</t>
    </r>
  </si>
  <si>
    <r>
      <rPr>
        <b/>
        <sz val="12"/>
        <rFont val="Times New Roman"/>
        <family val="1"/>
        <charset val="204"/>
      </rPr>
      <t xml:space="preserve">Льготный (на 2 пг 2026 г.) </t>
    </r>
    <r>
      <rPr>
        <sz val="12"/>
        <rFont val="Times New Roman"/>
        <family val="1"/>
        <charset val="204"/>
      </rPr>
      <t>однокомпонентный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населения,</t>
    </r>
    <r>
      <rPr>
        <sz val="12"/>
        <rFont val="Times New Roman"/>
        <family val="1"/>
        <charset val="204"/>
      </rPr>
      <t xml:space="preserve"> руб./куб.м</t>
    </r>
  </si>
  <si>
    <r>
      <t xml:space="preserve">компонент на холодную воду, руб./куб.м </t>
    </r>
    <r>
      <rPr>
        <b/>
        <sz val="12"/>
        <rFont val="Times New Roman"/>
        <family val="1"/>
        <charset val="204"/>
      </rPr>
      <t>с 01.01.2026 по 30.06.2029</t>
    </r>
  </si>
  <si>
    <r>
      <t xml:space="preserve">компонент на холодную воду, руб./куб.м </t>
    </r>
    <r>
      <rPr>
        <b/>
        <sz val="12"/>
        <rFont val="Times New Roman"/>
        <family val="1"/>
        <charset val="204"/>
      </rPr>
      <t>с 01.07.2026 по 30.09.2029</t>
    </r>
  </si>
  <si>
    <r>
      <rPr>
        <b/>
        <sz val="12"/>
        <rFont val="Times New Roman"/>
        <family val="1"/>
        <charset val="204"/>
      </rPr>
      <t xml:space="preserve">Льготный во 2 пг 2026 </t>
    </r>
    <r>
      <rPr>
        <sz val="12"/>
        <rFont val="Times New Roman"/>
        <family val="1"/>
        <charset val="204"/>
      </rPr>
      <t>однокомпонентный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населения,</t>
    </r>
    <r>
      <rPr>
        <sz val="12"/>
        <rFont val="Times New Roman"/>
        <family val="1"/>
        <charset val="204"/>
      </rPr>
      <t xml:space="preserve"> руб./куб.м</t>
    </r>
  </si>
  <si>
    <r>
      <rPr>
        <b/>
        <sz val="12"/>
        <rFont val="Times New Roman"/>
        <family val="1"/>
        <charset val="204"/>
      </rPr>
      <t xml:space="preserve">Льготный в 1 пг 2026 </t>
    </r>
    <r>
      <rPr>
        <sz val="12"/>
        <rFont val="Times New Roman"/>
        <family val="1"/>
        <charset val="204"/>
      </rPr>
      <t>однокомпонентный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населения,</t>
    </r>
    <r>
      <rPr>
        <sz val="12"/>
        <rFont val="Times New Roman"/>
        <family val="1"/>
        <charset val="204"/>
      </rPr>
      <t xml:space="preserve"> руб./куб.м</t>
    </r>
  </si>
  <si>
    <r>
      <rPr>
        <b/>
        <sz val="12"/>
        <rFont val="Times New Roman"/>
        <family val="1"/>
        <charset val="204"/>
      </rPr>
      <t xml:space="preserve">Льготный в 1 пг 2026 г. </t>
    </r>
    <r>
      <rPr>
        <sz val="12"/>
        <rFont val="Times New Roman"/>
        <family val="1"/>
        <charset val="204"/>
      </rPr>
      <t>однокомпонентный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населения,</t>
    </r>
    <r>
      <rPr>
        <sz val="12"/>
        <rFont val="Times New Roman"/>
        <family val="1"/>
        <charset val="204"/>
      </rPr>
      <t xml:space="preserve"> руб./куб.м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</si>
</sst>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6"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_(* #,##0_);_(* \(#,##0\);_(* &quot;-&quot;_);_(@_)"/>
    <numFmt numFmtId="168" formatCode="_(* #,##0.00_);_(* \(#,##0.00\);_(* &quot;-&quot;??_);_(@_)"/>
    <numFmt numFmtId="169" formatCode="0.0"/>
    <numFmt numFmtId="170" formatCode="#,##0.0"/>
    <numFmt numFmtId="171" formatCode="#,##0.000"/>
    <numFmt numFmtId="172" formatCode="&quot;р.&quot;#,##0.00_);\(&quot;р.&quot;#,##0.00\)"/>
    <numFmt numFmtId="173" formatCode="_(&quot;р.&quot;* #,##0.00_);_(&quot;р.&quot;* \(#,##0.00\);_(&quot;р.&quot;* &quot;-&quot;??_);_(@_)"/>
    <numFmt numFmtId="174" formatCode="General_)"/>
    <numFmt numFmtId="175" formatCode="_-* #,##0.00[$€-1]_-;\-* #,##0.00[$€-1]_-;_-* &quot;-&quot;??[$€-1]_-"/>
    <numFmt numFmtId="176" formatCode="#\."/>
    <numFmt numFmtId="177" formatCode="#.##0\.00"/>
    <numFmt numFmtId="178" formatCode="#\.00"/>
    <numFmt numFmtId="179" formatCode="\$#\.00"/>
    <numFmt numFmtId="180" formatCode="%#\.00"/>
    <numFmt numFmtId="181" formatCode="0.0%"/>
    <numFmt numFmtId="182" formatCode="0.0%_);\(0.0%\)"/>
    <numFmt numFmtId="183" formatCode="_-* #,##0&quot;đ.&quot;_-;\-* #,##0&quot;đ.&quot;_-;_-* &quot;-&quot;&quot;đ.&quot;_-;_-@_-"/>
    <numFmt numFmtId="184" formatCode="_-* #,##0.00&quot;đ.&quot;_-;\-* #,##0.00&quot;đ.&quot;_-;_-* &quot;-&quot;??&quot;đ.&quot;_-;_-@_-"/>
    <numFmt numFmtId="185" formatCode="\$#,##0\ ;\(\$#,##0\)"/>
    <numFmt numFmtId="186" formatCode="#,##0_);[Blue]\(#,##0\)"/>
    <numFmt numFmtId="187" formatCode="_-* #,##0_đ_._-;\-* #,##0_đ_._-;_-* &quot;-&quot;_đ_._-;_-@_-"/>
    <numFmt numFmtId="188" formatCode="_-* #,##0.00_đ_._-;\-* #,##0.00_đ_._-;_-* &quot;-&quot;??_đ_._-;_-@_-"/>
    <numFmt numFmtId="189" formatCode="_-* #,##0\ _р_._-;\-* #,##0\ _р_._-;_-* &quot;-&quot;\ _р_._-;_-@_-"/>
    <numFmt numFmtId="190" formatCode="_-* #,##0.00\ _р_._-;\-* #,##0.00\ _р_._-;_-* &quot;-&quot;??\ _р_._-;_-@_-"/>
    <numFmt numFmtId="191" formatCode="#,##0;\(#,##0\)"/>
    <numFmt numFmtId="192" formatCode="_-* #,##0.00\ _$_-;\-* #,##0.00\ _$_-;_-* &quot;-&quot;??\ _$_-;_-@_-"/>
    <numFmt numFmtId="193" formatCode="#,##0.000[$р.-419];\-#,##0.000[$р.-419]"/>
    <numFmt numFmtId="194" formatCode="_-* #,##0.0\ _$_-;\-* #,##0.0\ _$_-;_-* &quot;-&quot;??\ _$_-;_-@_-"/>
    <numFmt numFmtId="195" formatCode="#,##0.0_);\(#,##0.0\)"/>
    <numFmt numFmtId="196" formatCode="#,##0_ ;[Red]\-#,##0\ "/>
    <numFmt numFmtId="197" formatCode="#,##0__\ \ \ \ "/>
    <numFmt numFmtId="198" formatCode="_-&quot;£&quot;* #,##0_-;\-&quot;£&quot;* #,##0_-;_-&quot;£&quot;* &quot;-&quot;_-;_-@_-"/>
    <numFmt numFmtId="199" formatCode="_-&quot;£&quot;* #,##0.00_-;\-&quot;£&quot;* #,##0.00_-;_-&quot;£&quot;* &quot;-&quot;??_-;_-@_-"/>
    <numFmt numFmtId="200" formatCode="#,##0.00&quot;т.р.&quot;;\-#,##0.00&quot;т.р.&quot;"/>
    <numFmt numFmtId="201" formatCode="#,##0.0;[Red]#,##0.0"/>
    <numFmt numFmtId="202" formatCode="\(#,##0.0\)"/>
    <numFmt numFmtId="203" formatCode="#,##0\ &quot;?.&quot;;\-#,##0\ &quot;?.&quot;"/>
    <numFmt numFmtId="204" formatCode="#,##0______;;&quot;------------      &quot;"/>
    <numFmt numFmtId="205" formatCode="#,##0.000_ ;\-#,##0.000\ "/>
    <numFmt numFmtId="206" formatCode="#,##0.00_ ;[Red]\-#,##0.00\ "/>
    <numFmt numFmtId="207" formatCode="0.000"/>
    <numFmt numFmtId="208" formatCode="_-* #,##0\ _$_-;\-* #,##0\ _$_-;_-* &quot;-&quot;\ _$_-;_-@_-"/>
    <numFmt numFmtId="209" formatCode="#,##0.00_ ;\-#,##0.00\ "/>
  </numFmts>
  <fonts count="131">
    <font>
      <sz val="10"/>
      <color theme="1"/>
      <name val="Arial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Tahoma"/>
      <family val="2"/>
      <charset val="204"/>
    </font>
    <font>
      <sz val="10"/>
      <name val="Arial"/>
      <family val="2"/>
      <charset val="204"/>
    </font>
    <font>
      <sz val="11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8"/>
      <name val="Arial Cyr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b/>
      <sz val="18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Arial"/>
      <family val="2"/>
      <charset val="204"/>
    </font>
    <font>
      <sz val="8"/>
      <color indexed="12"/>
      <name val="Arial"/>
      <family val="2"/>
      <charset val="204"/>
    </font>
    <font>
      <u/>
      <sz val="10"/>
      <color indexed="12"/>
      <name val="Courier"/>
      <family val="3"/>
    </font>
    <font>
      <sz val="10"/>
      <color indexed="24"/>
      <name val="Arial"/>
      <family val="2"/>
      <charset val="204"/>
    </font>
    <font>
      <u/>
      <sz val="8"/>
      <color indexed="12"/>
      <name val="Arial Cyr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4"/>
      <name val="Arial Cyr"/>
      <family val="2"/>
      <charset val="204"/>
    </font>
    <font>
      <sz val="10"/>
      <color indexed="64"/>
      <name val="Arial"/>
      <family val="2"/>
      <charset val="204"/>
    </font>
    <font>
      <u/>
      <sz val="10"/>
      <color indexed="12"/>
      <name val="Arial Cyr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8"/>
      <color indexed="13"/>
      <name val="Arial"/>
      <family val="2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u/>
      <sz val="10"/>
      <color indexed="12"/>
      <name val="Times New Roman Cyr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u/>
      <sz val="9"/>
      <color rgb="FF0000FF"/>
      <name val="Tahoma"/>
      <family val="2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lightUp">
        <fgColor theme="0" tint="-0.24994659260841701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43">
    <xf numFmtId="0" fontId="0" fillId="0" borderId="0"/>
    <xf numFmtId="0" fontId="6" fillId="0" borderId="0"/>
    <xf numFmtId="0" fontId="16" fillId="0" borderId="0"/>
    <xf numFmtId="181" fontId="39" fillId="0" borderId="0">
      <alignment vertical="top"/>
    </xf>
    <xf numFmtId="181" fontId="48" fillId="0" borderId="0">
      <alignment vertical="top"/>
    </xf>
    <xf numFmtId="182" fontId="48" fillId="2" borderId="0">
      <alignment vertical="top"/>
    </xf>
    <xf numFmtId="181" fontId="48" fillId="3" borderId="0">
      <alignment vertical="top"/>
    </xf>
    <xf numFmtId="40" fontId="67" fillId="0" borderId="0" applyFont="0" applyFill="0" applyBorder="0" applyAlignment="0" applyProtection="0"/>
    <xf numFmtId="0" fontId="68" fillId="0" borderId="0"/>
    <xf numFmtId="0" fontId="34" fillId="0" borderId="0"/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91" fontId="16" fillId="4" borderId="1">
      <alignment wrapText="1"/>
      <protection locked="0"/>
    </xf>
    <xf numFmtId="191" fontId="16" fillId="4" borderId="1">
      <alignment wrapText="1"/>
      <protection locked="0"/>
    </xf>
    <xf numFmtId="191" fontId="16" fillId="4" borderId="1">
      <alignment wrapText="1"/>
      <protection locked="0"/>
    </xf>
    <xf numFmtId="0" fontId="6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0" fontId="69" fillId="0" borderId="0"/>
    <xf numFmtId="0" fontId="6" fillId="0" borderId="0"/>
    <xf numFmtId="175" fontId="6" fillId="0" borderId="0"/>
    <xf numFmtId="0" fontId="6" fillId="0" borderId="0"/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0" fontId="6" fillId="0" borderId="0"/>
    <xf numFmtId="175" fontId="6" fillId="0" borderId="0"/>
    <xf numFmtId="0" fontId="6" fillId="0" borderId="0"/>
    <xf numFmtId="175" fontId="6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0" fontId="34" fillId="0" borderId="0"/>
    <xf numFmtId="175" fontId="34" fillId="0" borderId="0"/>
    <xf numFmtId="0" fontId="34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0" fontId="34" fillId="0" borderId="0"/>
    <xf numFmtId="175" fontId="34" fillId="0" borderId="0"/>
    <xf numFmtId="0" fontId="34" fillId="0" borderId="0"/>
    <xf numFmtId="0" fontId="6" fillId="0" borderId="0"/>
    <xf numFmtId="175" fontId="6" fillId="0" borderId="0"/>
    <xf numFmtId="0" fontId="6" fillId="0" borderId="0"/>
    <xf numFmtId="175" fontId="6" fillId="0" borderId="0"/>
    <xf numFmtId="0" fontId="34" fillId="0" borderId="0"/>
    <xf numFmtId="175" fontId="34" fillId="0" borderId="0"/>
    <xf numFmtId="0" fontId="6" fillId="0" borderId="0"/>
    <xf numFmtId="175" fontId="6" fillId="0" borderId="0"/>
    <xf numFmtId="0" fontId="6" fillId="0" borderId="0"/>
    <xf numFmtId="175" fontId="6" fillId="0" borderId="0"/>
    <xf numFmtId="0" fontId="4" fillId="0" borderId="0"/>
    <xf numFmtId="0" fontId="34" fillId="0" borderId="0"/>
    <xf numFmtId="175" fontId="34" fillId="0" borderId="0"/>
    <xf numFmtId="192" fontId="4" fillId="0" borderId="0" applyFont="0" applyFill="0" applyBorder="0" applyAlignment="0" applyProtection="0"/>
    <xf numFmtId="177" fontId="35" fillId="0" borderId="0">
      <protection locked="0"/>
    </xf>
    <xf numFmtId="178" fontId="35" fillId="0" borderId="0">
      <protection locked="0"/>
    </xf>
    <xf numFmtId="177" fontId="35" fillId="0" borderId="0">
      <protection locked="0"/>
    </xf>
    <xf numFmtId="177" fontId="35" fillId="0" borderId="0">
      <protection locked="0"/>
    </xf>
    <xf numFmtId="178" fontId="35" fillId="0" borderId="0">
      <protection locked="0"/>
    </xf>
    <xf numFmtId="178" fontId="35" fillId="0" borderId="0">
      <protection locked="0"/>
    </xf>
    <xf numFmtId="179" fontId="35" fillId="0" borderId="0">
      <protection locked="0"/>
    </xf>
    <xf numFmtId="179" fontId="35" fillId="0" borderId="0">
      <protection locked="0"/>
    </xf>
    <xf numFmtId="176" fontId="35" fillId="0" borderId="2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5" fillId="0" borderId="2">
      <protection locked="0"/>
    </xf>
    <xf numFmtId="176" fontId="35" fillId="0" borderId="2">
      <protection locked="0"/>
    </xf>
    <xf numFmtId="0" fontId="7" fillId="5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69" fillId="0" borderId="0"/>
    <xf numFmtId="174" fontId="5" fillId="0" borderId="3">
      <protection locked="0"/>
    </xf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29" fillId="7" borderId="0" applyNumberFormat="0" applyBorder="0" applyAlignment="0" applyProtection="0"/>
    <xf numFmtId="10" fontId="70" fillId="0" borderId="0" applyNumberFormat="0" applyFill="0" applyBorder="0" applyAlignment="0"/>
    <xf numFmtId="0" fontId="71" fillId="0" borderId="0"/>
    <xf numFmtId="0" fontId="21" fillId="24" borderId="4" applyNumberFormat="0" applyAlignment="0" applyProtection="0"/>
    <xf numFmtId="0" fontId="26" fillId="25" borderId="5" applyNumberFormat="0" applyAlignment="0" applyProtection="0"/>
    <xf numFmtId="0" fontId="72" fillId="0" borderId="6">
      <alignment horizontal="left" vertical="center"/>
    </xf>
    <xf numFmtId="167" fontId="16" fillId="0" borderId="0" applyFont="0" applyFill="0" applyBorder="0" applyAlignment="0" applyProtection="0"/>
    <xf numFmtId="0" fontId="73" fillId="0" borderId="0" applyFont="0" applyFill="0" applyBorder="0" applyAlignment="0" applyProtection="0">
      <alignment horizontal="right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>
      <alignment horizontal="right"/>
    </xf>
    <xf numFmtId="0" fontId="73" fillId="0" borderId="0" applyFont="0" applyFill="0" applyBorder="0" applyAlignment="0" applyProtection="0"/>
    <xf numFmtId="168" fontId="16" fillId="0" borderId="0" applyFont="0" applyFill="0" applyBorder="0" applyAlignment="0" applyProtection="0"/>
    <xf numFmtId="3" fontId="50" fillId="0" borderId="0" applyFont="0" applyFill="0" applyBorder="0" applyAlignment="0" applyProtection="0"/>
    <xf numFmtId="174" fontId="11" fillId="26" borderId="3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3" fillId="0" borderId="0" applyFont="0" applyFill="0" applyBorder="0" applyAlignment="0" applyProtection="0">
      <alignment horizontal="right"/>
    </xf>
    <xf numFmtId="0" fontId="73" fillId="0" borderId="0" applyFont="0" applyFill="0" applyBorder="0" applyAlignment="0" applyProtection="0">
      <alignment horizontal="right"/>
    </xf>
    <xf numFmtId="173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0" fontId="73" fillId="0" borderId="0" applyFill="0" applyBorder="0" applyProtection="0">
      <alignment vertical="center"/>
    </xf>
    <xf numFmtId="0" fontId="50" fillId="0" borderId="0" applyFont="0" applyFill="0" applyBorder="0" applyAlignment="0" applyProtection="0"/>
    <xf numFmtId="0" fontId="73" fillId="0" borderId="0" applyFont="0" applyFill="0" applyBorder="0" applyAlignment="0" applyProtection="0"/>
    <xf numFmtId="14" fontId="37" fillId="0" borderId="0">
      <alignment vertical="top"/>
    </xf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0" fontId="73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38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37" fontId="16" fillId="0" borderId="0"/>
    <xf numFmtId="0" fontId="30" fillId="0" borderId="0" applyNumberFormat="0" applyFill="0" applyBorder="0" applyAlignment="0" applyProtection="0"/>
    <xf numFmtId="169" fontId="38" fillId="0" borderId="0" applyFill="0" applyBorder="0" applyAlignment="0" applyProtection="0"/>
    <xf numFmtId="169" fontId="39" fillId="0" borderId="0" applyFill="0" applyBorder="0" applyAlignment="0" applyProtection="0"/>
    <xf numFmtId="169" fontId="40" fillId="0" borderId="0" applyFill="0" applyBorder="0" applyAlignment="0" applyProtection="0"/>
    <xf numFmtId="169" fontId="41" fillId="0" borderId="0" applyFill="0" applyBorder="0" applyAlignment="0" applyProtection="0"/>
    <xf numFmtId="169" fontId="42" fillId="0" borderId="0" applyFill="0" applyBorder="0" applyAlignment="0" applyProtection="0"/>
    <xf numFmtId="169" fontId="43" fillId="0" borderId="0" applyFill="0" applyBorder="0" applyAlignment="0" applyProtection="0"/>
    <xf numFmtId="169" fontId="44" fillId="0" borderId="0" applyFill="0" applyBorder="0" applyAlignment="0" applyProtection="0"/>
    <xf numFmtId="2" fontId="50" fillId="0" borderId="0" applyFont="0" applyFill="0" applyBorder="0" applyAlignment="0" applyProtection="0"/>
    <xf numFmtId="0" fontId="75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Fill="0" applyBorder="0" applyProtection="0">
      <alignment horizontal="left"/>
    </xf>
    <xf numFmtId="0" fontId="33" fillId="8" borderId="0" applyNumberFormat="0" applyBorder="0" applyAlignment="0" applyProtection="0"/>
    <xf numFmtId="181" fontId="78" fillId="3" borderId="6" applyNumberFormat="0" applyFont="0" applyBorder="0" applyAlignment="0" applyProtection="0"/>
    <xf numFmtId="0" fontId="73" fillId="0" borderId="0" applyFont="0" applyFill="0" applyBorder="0" applyAlignment="0" applyProtection="0">
      <alignment horizontal="right"/>
    </xf>
    <xf numFmtId="195" fontId="79" fillId="3" borderId="0" applyNumberFormat="0" applyFont="0" applyAlignment="0"/>
    <xf numFmtId="0" fontId="80" fillId="0" borderId="0" applyProtection="0">
      <alignment horizontal="right"/>
    </xf>
    <xf numFmtId="0" fontId="52" fillId="0" borderId="0">
      <alignment vertical="top"/>
    </xf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2" fontId="81" fillId="27" borderId="0" applyAlignment="0">
      <alignment horizontal="right"/>
      <protection locked="0"/>
    </xf>
    <xf numFmtId="38" fontId="53" fillId="0" borderId="0">
      <alignment vertical="top"/>
    </xf>
    <xf numFmtId="38" fontId="53" fillId="0" borderId="0">
      <alignment vertical="top"/>
    </xf>
    <xf numFmtId="38" fontId="53" fillId="0" borderId="0">
      <alignment vertical="top"/>
    </xf>
    <xf numFmtId="0" fontId="66" fillId="0" borderId="0" applyNumberFormat="0" applyFill="0" applyBorder="0" applyAlignment="0" applyProtection="0">
      <alignment vertical="top"/>
      <protection locked="0"/>
    </xf>
    <xf numFmtId="174" fontId="54" fillId="0" borderId="0"/>
    <xf numFmtId="0" fontId="16" fillId="0" borderId="0"/>
    <xf numFmtId="0" fontId="55" fillId="0" borderId="0" applyNumberFormat="0" applyFill="0" applyBorder="0" applyAlignment="0" applyProtection="0">
      <alignment vertical="top"/>
      <protection locked="0"/>
    </xf>
    <xf numFmtId="196" fontId="82" fillId="0" borderId="6">
      <alignment horizontal="center" vertical="center" wrapText="1"/>
    </xf>
    <xf numFmtId="0" fontId="19" fillId="11" borderId="4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38" fontId="48" fillId="0" borderId="0">
      <alignment vertical="top"/>
    </xf>
    <xf numFmtId="38" fontId="48" fillId="2" borderId="0">
      <alignment vertical="top"/>
    </xf>
    <xf numFmtId="38" fontId="48" fillId="2" borderId="0">
      <alignment vertical="top"/>
    </xf>
    <xf numFmtId="38" fontId="48" fillId="2" borderId="0">
      <alignment vertical="top"/>
    </xf>
    <xf numFmtId="38" fontId="48" fillId="0" borderId="0">
      <alignment vertical="top"/>
    </xf>
    <xf numFmtId="38" fontId="48" fillId="0" borderId="0">
      <alignment vertical="top"/>
    </xf>
    <xf numFmtId="186" fontId="48" fillId="3" borderId="0">
      <alignment vertical="top"/>
    </xf>
    <xf numFmtId="38" fontId="48" fillId="0" borderId="0">
      <alignment vertical="top"/>
    </xf>
    <xf numFmtId="0" fontId="31" fillId="0" borderId="11" applyNumberFormat="0" applyFill="0" applyAlignment="0" applyProtection="0"/>
    <xf numFmtId="164" fontId="84" fillId="0" borderId="0" applyFont="0" applyFill="0" applyBorder="0" applyAlignment="0" applyProtection="0"/>
    <xf numFmtId="165" fontId="84" fillId="0" borderId="0" applyFont="0" applyFill="0" applyBorder="0" applyAlignment="0" applyProtection="0"/>
    <xf numFmtId="164" fontId="84" fillId="0" borderId="0" applyFont="0" applyFill="0" applyBorder="0" applyAlignment="0" applyProtection="0"/>
    <xf numFmtId="165" fontId="84" fillId="0" borderId="0" applyFont="0" applyFill="0" applyBorder="0" applyAlignment="0" applyProtection="0"/>
    <xf numFmtId="197" fontId="85" fillId="0" borderId="6">
      <alignment horizontal="right"/>
      <protection locked="0"/>
    </xf>
    <xf numFmtId="198" fontId="84" fillId="0" borderId="0" applyFont="0" applyFill="0" applyBorder="0" applyAlignment="0" applyProtection="0"/>
    <xf numFmtId="199" fontId="84" fillId="0" borderId="0" applyFont="0" applyFill="0" applyBorder="0" applyAlignment="0" applyProtection="0"/>
    <xf numFmtId="198" fontId="84" fillId="0" borderId="0" applyFont="0" applyFill="0" applyBorder="0" applyAlignment="0" applyProtection="0"/>
    <xf numFmtId="199" fontId="84" fillId="0" borderId="0" applyFont="0" applyFill="0" applyBorder="0" applyAlignment="0" applyProtection="0"/>
    <xf numFmtId="0" fontId="73" fillId="0" borderId="0" applyFont="0" applyFill="0" applyBorder="0" applyAlignment="0" applyProtection="0">
      <alignment horizontal="right"/>
    </xf>
    <xf numFmtId="0" fontId="73" fillId="0" borderId="0" applyFill="0" applyBorder="0" applyProtection="0">
      <alignment vertical="center"/>
    </xf>
    <xf numFmtId="0" fontId="73" fillId="0" borderId="0" applyFont="0" applyFill="0" applyBorder="0" applyAlignment="0" applyProtection="0">
      <alignment horizontal="right"/>
    </xf>
    <xf numFmtId="3" fontId="4" fillId="0" borderId="12" applyFont="0" applyBorder="0">
      <alignment horizontal="center" vertical="center"/>
    </xf>
    <xf numFmtId="0" fontId="28" fillId="28" borderId="0" applyNumberFormat="0" applyBorder="0" applyAlignment="0" applyProtection="0"/>
    <xf numFmtId="0" fontId="7" fillId="0" borderId="13"/>
    <xf numFmtId="0" fontId="12" fillId="0" borderId="0" applyNumberFormat="0" applyFill="0" applyBorder="0" applyAlignment="0" applyProtection="0"/>
    <xf numFmtId="200" fontId="4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6" fillId="0" borderId="0">
      <alignment horizontal="right"/>
    </xf>
    <xf numFmtId="0" fontId="4" fillId="0" borderId="0"/>
    <xf numFmtId="0" fontId="8" fillId="0" borderId="0"/>
    <xf numFmtId="0" fontId="73" fillId="0" borderId="0" applyFill="0" applyBorder="0" applyProtection="0">
      <alignment vertical="center"/>
    </xf>
    <xf numFmtId="0" fontId="87" fillId="0" borderId="0"/>
    <xf numFmtId="0" fontId="16" fillId="0" borderId="0"/>
    <xf numFmtId="0" fontId="6" fillId="0" borderId="0"/>
    <xf numFmtId="0" fontId="1" fillId="29" borderId="14" applyNumberFormat="0" applyFont="0" applyAlignment="0" applyProtection="0"/>
    <xf numFmtId="201" fontId="4" fillId="0" borderId="0" applyFont="0" applyAlignment="0">
      <alignment horizontal="center"/>
    </xf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0" fontId="78" fillId="0" borderId="0"/>
    <xf numFmtId="202" fontId="78" fillId="0" borderId="0" applyFont="0" applyFill="0" applyBorder="0" applyAlignment="0" applyProtection="0"/>
    <xf numFmtId="203" fontId="78" fillId="0" borderId="0" applyFont="0" applyFill="0" applyBorder="0" applyAlignment="0" applyProtection="0"/>
    <xf numFmtId="0" fontId="20" fillId="24" borderId="15" applyNumberFormat="0" applyAlignment="0" applyProtection="0"/>
    <xf numFmtId="1" fontId="88" fillId="0" borderId="0" applyProtection="0">
      <alignment horizontal="right" vertical="center"/>
    </xf>
    <xf numFmtId="49" fontId="89" fillId="0" borderId="16" applyFill="0" applyProtection="0">
      <alignment vertical="center"/>
    </xf>
    <xf numFmtId="9" fontId="16" fillId="0" borderId="0" applyFont="0" applyFill="0" applyBorder="0" applyAlignment="0" applyProtection="0"/>
    <xf numFmtId="0" fontId="73" fillId="0" borderId="0" applyFill="0" applyBorder="0" applyProtection="0">
      <alignment vertical="center"/>
    </xf>
    <xf numFmtId="37" fontId="90" fillId="4" borderId="17"/>
    <xf numFmtId="37" fontId="90" fillId="4" borderId="17"/>
    <xf numFmtId="0" fontId="9" fillId="0" borderId="0" applyNumberFormat="0">
      <alignment horizontal="left"/>
    </xf>
    <xf numFmtId="204" fontId="91" fillId="0" borderId="18" applyBorder="0">
      <alignment horizontal="right"/>
      <protection locked="0"/>
    </xf>
    <xf numFmtId="49" fontId="92" fillId="0" borderId="6" applyNumberFormat="0">
      <alignment horizontal="left" vertical="center"/>
    </xf>
    <xf numFmtId="0" fontId="93" fillId="0" borderId="19">
      <alignment vertical="center"/>
    </xf>
    <xf numFmtId="4" fontId="56" fillId="4" borderId="15" applyNumberFormat="0" applyProtection="0">
      <alignment vertical="center"/>
    </xf>
    <xf numFmtId="4" fontId="57" fillId="4" borderId="15" applyNumberFormat="0" applyProtection="0">
      <alignment vertical="center"/>
    </xf>
    <xf numFmtId="4" fontId="56" fillId="4" borderId="15" applyNumberFormat="0" applyProtection="0">
      <alignment horizontal="left" vertical="center" indent="1"/>
    </xf>
    <xf numFmtId="4" fontId="56" fillId="4" borderId="15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4" fontId="56" fillId="31" borderId="15" applyNumberFormat="0" applyProtection="0">
      <alignment horizontal="right" vertical="center"/>
    </xf>
    <xf numFmtId="4" fontId="56" fillId="32" borderId="15" applyNumberFormat="0" applyProtection="0">
      <alignment horizontal="right" vertical="center"/>
    </xf>
    <xf numFmtId="4" fontId="56" fillId="33" borderId="15" applyNumberFormat="0" applyProtection="0">
      <alignment horizontal="right" vertical="center"/>
    </xf>
    <xf numFmtId="4" fontId="56" fillId="34" borderId="15" applyNumberFormat="0" applyProtection="0">
      <alignment horizontal="right" vertical="center"/>
    </xf>
    <xf numFmtId="4" fontId="56" fillId="35" borderId="15" applyNumberFormat="0" applyProtection="0">
      <alignment horizontal="right" vertical="center"/>
    </xf>
    <xf numFmtId="4" fontId="56" fillId="36" borderId="15" applyNumberFormat="0" applyProtection="0">
      <alignment horizontal="right" vertical="center"/>
    </xf>
    <xf numFmtId="4" fontId="56" fillId="37" borderId="15" applyNumberFormat="0" applyProtection="0">
      <alignment horizontal="right" vertical="center"/>
    </xf>
    <xf numFmtId="4" fontId="56" fillId="38" borderId="15" applyNumberFormat="0" applyProtection="0">
      <alignment horizontal="right" vertical="center"/>
    </xf>
    <xf numFmtId="4" fontId="56" fillId="39" borderId="15" applyNumberFormat="0" applyProtection="0">
      <alignment horizontal="right" vertical="center"/>
    </xf>
    <xf numFmtId="4" fontId="58" fillId="40" borderId="15" applyNumberFormat="0" applyProtection="0">
      <alignment horizontal="left" vertical="center" indent="1"/>
    </xf>
    <xf numFmtId="4" fontId="56" fillId="41" borderId="20" applyNumberFormat="0" applyProtection="0">
      <alignment horizontal="left" vertical="center" indent="1"/>
    </xf>
    <xf numFmtId="4" fontId="59" fillId="42" borderId="0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4" fontId="60" fillId="41" borderId="15" applyNumberFormat="0" applyProtection="0">
      <alignment horizontal="left" vertical="center" indent="1"/>
    </xf>
    <xf numFmtId="4" fontId="60" fillId="43" borderId="15" applyNumberFormat="0" applyProtection="0">
      <alignment horizontal="left" vertical="center" indent="1"/>
    </xf>
    <xf numFmtId="0" fontId="16" fillId="43" borderId="15" applyNumberFormat="0" applyProtection="0">
      <alignment horizontal="left" vertical="center" indent="1"/>
    </xf>
    <xf numFmtId="0" fontId="16" fillId="43" borderId="15" applyNumberFormat="0" applyProtection="0">
      <alignment horizontal="left" vertical="center" indent="1"/>
    </xf>
    <xf numFmtId="0" fontId="16" fillId="44" borderId="15" applyNumberFormat="0" applyProtection="0">
      <alignment horizontal="left" vertical="center" indent="1"/>
    </xf>
    <xf numFmtId="0" fontId="16" fillId="44" borderId="15" applyNumberFormat="0" applyProtection="0">
      <alignment horizontal="left" vertical="center" indent="1"/>
    </xf>
    <xf numFmtId="0" fontId="16" fillId="2" borderId="15" applyNumberFormat="0" applyProtection="0">
      <alignment horizontal="left" vertical="center" indent="1"/>
    </xf>
    <xf numFmtId="0" fontId="16" fillId="2" borderId="15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4" fontId="56" fillId="45" borderId="15" applyNumberFormat="0" applyProtection="0">
      <alignment vertical="center"/>
    </xf>
    <xf numFmtId="4" fontId="57" fillId="45" borderId="15" applyNumberFormat="0" applyProtection="0">
      <alignment vertical="center"/>
    </xf>
    <xf numFmtId="4" fontId="56" fillId="45" borderId="15" applyNumberFormat="0" applyProtection="0">
      <alignment horizontal="left" vertical="center" indent="1"/>
    </xf>
    <xf numFmtId="4" fontId="56" fillId="45" borderId="15" applyNumberFormat="0" applyProtection="0">
      <alignment horizontal="left" vertical="center" indent="1"/>
    </xf>
    <xf numFmtId="4" fontId="56" fillId="41" borderId="15" applyNumberFormat="0" applyProtection="0">
      <alignment horizontal="right" vertical="center"/>
    </xf>
    <xf numFmtId="4" fontId="57" fillId="41" borderId="15" applyNumberFormat="0" applyProtection="0">
      <alignment horizontal="right" vertical="center"/>
    </xf>
    <xf numFmtId="0" fontId="16" fillId="30" borderId="15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0" fontId="61" fillId="0" borderId="0"/>
    <xf numFmtId="4" fontId="62" fillId="41" borderId="15" applyNumberFormat="0" applyProtection="0">
      <alignment horizontal="right" vertical="center"/>
    </xf>
    <xf numFmtId="0" fontId="94" fillId="0" borderId="0">
      <alignment horizontal="left" vertical="center" wrapText="1"/>
    </xf>
    <xf numFmtId="0" fontId="16" fillId="0" borderId="0"/>
    <xf numFmtId="0" fontId="6" fillId="0" borderId="0"/>
    <xf numFmtId="0" fontId="95" fillId="0" borderId="0" applyBorder="0" applyProtection="0">
      <alignment vertical="center"/>
    </xf>
    <xf numFmtId="0" fontId="95" fillId="0" borderId="16" applyBorder="0" applyProtection="0">
      <alignment horizontal="right" vertical="center"/>
    </xf>
    <xf numFmtId="0" fontId="96" fillId="46" borderId="0" applyBorder="0" applyProtection="0">
      <alignment horizontal="centerContinuous" vertical="center"/>
    </xf>
    <xf numFmtId="0" fontId="96" fillId="47" borderId="16" applyBorder="0" applyProtection="0">
      <alignment horizontal="centerContinuous" vertical="center"/>
    </xf>
    <xf numFmtId="0" fontId="97" fillId="0" borderId="0"/>
    <xf numFmtId="38" fontId="63" fillId="48" borderId="0">
      <alignment horizontal="right" vertical="top"/>
    </xf>
    <xf numFmtId="38" fontId="63" fillId="48" borderId="0">
      <alignment horizontal="right" vertical="top"/>
    </xf>
    <xf numFmtId="38" fontId="63" fillId="48" borderId="0">
      <alignment horizontal="right" vertical="top"/>
    </xf>
    <xf numFmtId="0" fontId="87" fillId="0" borderId="0"/>
    <xf numFmtId="0" fontId="98" fillId="0" borderId="0" applyFill="0" applyBorder="0" applyProtection="0">
      <alignment horizontal="left"/>
    </xf>
    <xf numFmtId="0" fontId="77" fillId="0" borderId="21" applyFill="0" applyBorder="0" applyProtection="0">
      <alignment horizontal="left" vertical="top"/>
    </xf>
    <xf numFmtId="0" fontId="99" fillId="0" borderId="0">
      <alignment horizontal="centerContinuous"/>
    </xf>
    <xf numFmtId="0" fontId="100" fillId="0" borderId="21" applyFill="0" applyBorder="0" applyProtection="0"/>
    <xf numFmtId="0" fontId="100" fillId="0" borderId="0"/>
    <xf numFmtId="0" fontId="101" fillId="0" borderId="0" applyFill="0" applyBorder="0" applyProtection="0"/>
    <xf numFmtId="0" fontId="102" fillId="0" borderId="0"/>
    <xf numFmtId="0" fontId="27" fillId="0" borderId="0" applyNumberFormat="0" applyFill="0" applyBorder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103" fillId="0" borderId="7" applyFill="0" applyBorder="0" applyProtection="0">
      <alignment vertical="center"/>
    </xf>
    <xf numFmtId="0" fontId="104" fillId="0" borderId="0">
      <alignment horizontal="fill"/>
    </xf>
    <xf numFmtId="0" fontId="78" fillId="0" borderId="0"/>
    <xf numFmtId="0" fontId="32" fillId="0" borderId="0" applyNumberFormat="0" applyFill="0" applyBorder="0" applyAlignment="0" applyProtection="0"/>
    <xf numFmtId="0" fontId="105" fillId="0" borderId="16" applyBorder="0" applyProtection="0">
      <alignment horizontal="right"/>
    </xf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74" fontId="5" fillId="0" borderId="3">
      <protection locked="0"/>
    </xf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3" fontId="106" fillId="0" borderId="0">
      <alignment horizontal="center" vertical="center" textRotation="90" wrapText="1"/>
    </xf>
    <xf numFmtId="205" fontId="5" fillId="0" borderId="6">
      <alignment vertical="top" wrapText="1"/>
    </xf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206" fontId="107" fillId="0" borderId="6">
      <alignment vertical="top" wrapText="1"/>
    </xf>
    <xf numFmtId="4" fontId="108" fillId="0" borderId="6">
      <alignment horizontal="left" vertical="center"/>
    </xf>
    <xf numFmtId="4" fontId="108" fillId="0" borderId="6"/>
    <xf numFmtId="4" fontId="108" fillId="49" borderId="6"/>
    <xf numFmtId="4" fontId="108" fillId="50" borderId="6"/>
    <xf numFmtId="4" fontId="109" fillId="51" borderId="6"/>
    <xf numFmtId="4" fontId="110" fillId="2" borderId="6"/>
    <xf numFmtId="4" fontId="111" fillId="0" borderId="6">
      <alignment horizontal="center" wrapText="1"/>
    </xf>
    <xf numFmtId="206" fontId="108" fillId="0" borderId="6"/>
    <xf numFmtId="206" fontId="107" fillId="0" borderId="6">
      <alignment horizontal="center" vertical="center" wrapText="1"/>
    </xf>
    <xf numFmtId="206" fontId="107" fillId="0" borderId="6">
      <alignment vertical="top" wrapText="1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0" fillId="0" borderId="0" applyBorder="0">
      <alignment horizontal="center" vertical="center" wrapText="1"/>
    </xf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23" applyBorder="0">
      <alignment horizontal="center" vertical="center" wrapText="1"/>
    </xf>
    <xf numFmtId="174" fontId="11" fillId="26" borderId="3"/>
    <xf numFmtId="4" fontId="1" fillId="4" borderId="6" applyBorder="0">
      <alignment horizontal="right"/>
    </xf>
    <xf numFmtId="49" fontId="64" fillId="0" borderId="0" applyBorder="0">
      <alignment vertical="center"/>
    </xf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3" fontId="11" fillId="0" borderId="6" applyBorder="0">
      <alignment vertical="center"/>
    </xf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4" fillId="0" borderId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3" fillId="0" borderId="0">
      <alignment horizontal="center" vertical="top" wrapText="1"/>
    </xf>
    <xf numFmtId="0" fontId="14" fillId="0" borderId="0">
      <alignment horizontal="centerContinuous" vertical="center" wrapText="1"/>
    </xf>
    <xf numFmtId="0" fontId="14" fillId="0" borderId="0">
      <alignment horizontal="centerContinuous" vertical="center" wrapText="1"/>
    </xf>
    <xf numFmtId="175" fontId="13" fillId="0" borderId="0">
      <alignment horizontal="center" vertical="top" wrapText="1"/>
    </xf>
    <xf numFmtId="171" fontId="3" fillId="3" borderId="6">
      <alignment wrapText="1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2" fontId="112" fillId="0" borderId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49" fontId="106" fillId="0" borderId="6">
      <alignment horizontal="right" vertical="top" wrapText="1"/>
    </xf>
    <xf numFmtId="169" fontId="113" fillId="0" borderId="0">
      <alignment horizontal="right" vertical="top" wrapText="1"/>
    </xf>
    <xf numFmtId="49" fontId="1" fillId="0" borderId="0" applyBorder="0">
      <alignment vertical="top"/>
    </xf>
    <xf numFmtId="0" fontId="65" fillId="0" borderId="0"/>
    <xf numFmtId="0" fontId="16" fillId="0" borderId="0"/>
    <xf numFmtId="0" fontId="126" fillId="0" borderId="0"/>
    <xf numFmtId="0" fontId="65" fillId="0" borderId="0"/>
    <xf numFmtId="0" fontId="126" fillId="0" borderId="0"/>
    <xf numFmtId="0" fontId="2" fillId="0" borderId="0"/>
    <xf numFmtId="0" fontId="120" fillId="0" borderId="0"/>
    <xf numFmtId="0" fontId="4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6" fillId="0" borderId="0"/>
    <xf numFmtId="0" fontId="1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6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0" fontId="127" fillId="0" borderId="0"/>
    <xf numFmtId="0" fontId="127" fillId="0" borderId="0"/>
    <xf numFmtId="49" fontId="1" fillId="0" borderId="0" applyBorder="0">
      <alignment vertical="top"/>
    </xf>
    <xf numFmtId="0" fontId="4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4" fillId="0" borderId="0"/>
    <xf numFmtId="1" fontId="114" fillId="0" borderId="6">
      <alignment horizontal="left" vertical="center"/>
    </xf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Font="0" applyFill="0" applyBorder="0" applyProtection="0">
      <alignment horizontal="center" vertical="center" wrapText="1"/>
    </xf>
    <xf numFmtId="0" fontId="4" fillId="0" borderId="0" applyFont="0" applyFill="0" applyBorder="0" applyProtection="0">
      <alignment horizontal="center" vertical="center" wrapText="1"/>
    </xf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06" fontId="115" fillId="0" borderId="6">
      <alignment vertical="top"/>
    </xf>
    <xf numFmtId="169" fontId="17" fillId="4" borderId="17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49" fontId="109" fillId="0" borderId="1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207" fontId="116" fillId="0" borderId="6"/>
    <xf numFmtId="0" fontId="4" fillId="0" borderId="6" applyNumberFormat="0" applyFont="0" applyFill="0" applyAlignment="0" applyProtection="0"/>
    <xf numFmtId="3" fontId="117" fillId="52" borderId="1">
      <alignment horizontal="justify" vertical="center"/>
    </xf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6" fillId="0" borderId="0"/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75" fontId="6" fillId="0" borderId="0"/>
    <xf numFmtId="49" fontId="128" fillId="54" borderId="24" applyBorder="0" applyProtection="0">
      <alignment horizontal="left" vertical="center"/>
    </xf>
    <xf numFmtId="49" fontId="113" fillId="0" borderId="0"/>
    <xf numFmtId="49" fontId="118" fillId="0" borderId="0">
      <alignment vertical="top"/>
    </xf>
    <xf numFmtId="169" fontId="12" fillId="0" borderId="0" applyFill="0" applyBorder="0" applyAlignment="0" applyProtection="0"/>
    <xf numFmtId="169" fontId="12" fillId="0" borderId="0" applyFill="0" applyBorder="0" applyAlignment="0" applyProtection="0"/>
    <xf numFmtId="169" fontId="12" fillId="0" borderId="0" applyFill="0" applyBorder="0" applyAlignment="0" applyProtection="0"/>
    <xf numFmtId="169" fontId="12" fillId="0" borderId="0" applyFill="0" applyBorder="0" applyAlignment="0" applyProtection="0"/>
    <xf numFmtId="169" fontId="12" fillId="0" borderId="0" applyFill="0" applyBorder="0" applyAlignment="0" applyProtection="0"/>
    <xf numFmtId="169" fontId="12" fillId="0" borderId="0" applyFill="0" applyBorder="0" applyAlignment="0" applyProtection="0"/>
    <xf numFmtId="169" fontId="12" fillId="0" borderId="0" applyFill="0" applyBorder="0" applyAlignment="0" applyProtection="0"/>
    <xf numFmtId="169" fontId="12" fillId="0" borderId="0" applyFill="0" applyBorder="0" applyAlignment="0" applyProtection="0"/>
    <xf numFmtId="169" fontId="12" fillId="0" borderId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3" borderId="0" applyFont="0" applyBorder="0">
      <alignment horizontal="right"/>
    </xf>
    <xf numFmtId="4" fontId="1" fillId="3" borderId="0" applyBorder="0">
      <alignment horizontal="right"/>
    </xf>
    <xf numFmtId="4" fontId="1" fillId="53" borderId="25" applyBorder="0">
      <alignment horizontal="right"/>
    </xf>
    <xf numFmtId="4" fontId="1" fillId="53" borderId="25" applyBorder="0">
      <alignment horizontal="right"/>
    </xf>
    <xf numFmtId="4" fontId="1" fillId="3" borderId="6" applyFont="0" applyBorder="0">
      <alignment horizontal="right"/>
    </xf>
    <xf numFmtId="4" fontId="1" fillId="3" borderId="6" applyFont="0" applyBorder="0">
      <alignment horizontal="right"/>
    </xf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209" fontId="5" fillId="0" borderId="1">
      <alignment vertical="top" wrapText="1"/>
    </xf>
    <xf numFmtId="170" fontId="4" fillId="0" borderId="6" applyFont="0" applyFill="0" applyBorder="0" applyProtection="0">
      <alignment horizontal="center" vertical="center"/>
    </xf>
    <xf numFmtId="170" fontId="4" fillId="0" borderId="6" applyFont="0" applyFill="0" applyBorder="0" applyProtection="0">
      <alignment horizontal="center" vertical="center"/>
    </xf>
    <xf numFmtId="170" fontId="4" fillId="0" borderId="6" applyFont="0" applyFill="0" applyBorder="0" applyProtection="0">
      <alignment horizontal="center" vertical="center"/>
    </xf>
    <xf numFmtId="170" fontId="4" fillId="0" borderId="6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180" fontId="35" fillId="0" borderId="0">
      <protection locked="0"/>
    </xf>
    <xf numFmtId="180" fontId="35" fillId="0" borderId="0">
      <protection locked="0"/>
    </xf>
    <xf numFmtId="49" fontId="107" fillId="0" borderId="6">
      <alignment horizontal="center" vertical="center" wrapText="1"/>
    </xf>
    <xf numFmtId="0" fontId="5" fillId="0" borderId="6" applyBorder="0">
      <alignment horizontal="center" vertical="center" wrapText="1"/>
    </xf>
    <xf numFmtId="49" fontId="107" fillId="0" borderId="6">
      <alignment horizontal="center" vertical="center" wrapText="1"/>
    </xf>
    <xf numFmtId="49" fontId="94" fillId="0" borderId="6" applyNumberFormat="0" applyFill="0" applyAlignment="0" applyProtection="0"/>
    <xf numFmtId="171" fontId="4" fillId="0" borderId="0"/>
    <xf numFmtId="0" fontId="16" fillId="0" borderId="0"/>
  </cellStyleXfs>
  <cellXfs count="116">
    <xf numFmtId="0" fontId="0" fillId="0" borderId="0" xfId="0"/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" fontId="121" fillId="0" borderId="6" xfId="0" applyNumberFormat="1" applyFont="1" applyBorder="1" applyAlignment="1">
      <alignment horizontal="center" vertical="center"/>
    </xf>
    <xf numFmtId="49" fontId="121" fillId="0" borderId="6" xfId="0" applyNumberFormat="1" applyFont="1" applyBorder="1" applyAlignment="1">
      <alignment horizontal="center" vertical="center" wrapText="1"/>
    </xf>
    <xf numFmtId="0" fontId="124" fillId="0" borderId="16" xfId="0" applyFont="1" applyBorder="1" applyAlignment="1">
      <alignment horizontal="center" vertical="center" wrapText="1"/>
    </xf>
    <xf numFmtId="0" fontId="121" fillId="0" borderId="28" xfId="2087" applyFont="1" applyBorder="1" applyAlignment="1">
      <alignment horizontal="center" vertical="center" wrapText="1"/>
    </xf>
    <xf numFmtId="0" fontId="125" fillId="0" borderId="16" xfId="0" applyFont="1" applyBorder="1" applyAlignment="1">
      <alignment horizontal="center" vertical="center" wrapText="1"/>
    </xf>
    <xf numFmtId="0" fontId="121" fillId="0" borderId="29" xfId="2087" applyFont="1" applyBorder="1" applyAlignment="1">
      <alignment horizontal="center" vertical="center" wrapText="1"/>
    </xf>
    <xf numFmtId="0" fontId="121" fillId="0" borderId="28" xfId="0" applyFont="1" applyBorder="1" applyAlignment="1">
      <alignment horizontal="center" vertical="center" wrapText="1"/>
    </xf>
    <xf numFmtId="0" fontId="121" fillId="0" borderId="28" xfId="0" applyFont="1" applyBorder="1" applyAlignment="1">
      <alignment vertical="center" wrapText="1"/>
    </xf>
    <xf numFmtId="0" fontId="121" fillId="0" borderId="29" xfId="0" applyFont="1" applyBorder="1" applyAlignment="1">
      <alignment horizontal="center" vertical="center" wrapText="1"/>
    </xf>
    <xf numFmtId="4" fontId="121" fillId="0" borderId="28" xfId="0" applyNumberFormat="1" applyFont="1" applyBorder="1" applyAlignment="1">
      <alignment horizontal="center" vertical="center"/>
    </xf>
    <xf numFmtId="4" fontId="16" fillId="0" borderId="0" xfId="0" applyNumberFormat="1" applyFont="1" applyAlignment="1">
      <alignment vertical="center"/>
    </xf>
    <xf numFmtId="4" fontId="121" fillId="0" borderId="6" xfId="0" applyNumberFormat="1" applyFont="1" applyBorder="1" applyAlignment="1">
      <alignment horizontal="center" vertical="center" wrapText="1"/>
    </xf>
    <xf numFmtId="170" fontId="121" fillId="0" borderId="6" xfId="0" applyNumberFormat="1" applyFont="1" applyBorder="1" applyAlignment="1">
      <alignment horizontal="center" vertical="center"/>
    </xf>
    <xf numFmtId="0" fontId="123" fillId="0" borderId="6" xfId="2087" applyFont="1" applyBorder="1" applyAlignment="1">
      <alignment vertical="center" wrapText="1"/>
    </xf>
    <xf numFmtId="0" fontId="121" fillId="0" borderId="28" xfId="2087" applyFont="1" applyFill="1" applyBorder="1" applyAlignment="1">
      <alignment horizontal="center" vertical="center" wrapText="1"/>
    </xf>
    <xf numFmtId="170" fontId="121" fillId="0" borderId="6" xfId="0" applyNumberFormat="1" applyFont="1" applyFill="1" applyBorder="1" applyAlignment="1">
      <alignment horizontal="center" vertical="center"/>
    </xf>
    <xf numFmtId="4" fontId="121" fillId="0" borderId="6" xfId="0" applyNumberFormat="1" applyFont="1" applyFill="1" applyBorder="1" applyAlignment="1">
      <alignment horizontal="center" vertical="center"/>
    </xf>
    <xf numFmtId="0" fontId="123" fillId="0" borderId="29" xfId="0" applyFont="1" applyFill="1" applyBorder="1" applyAlignment="1">
      <alignment horizontal="center" vertical="center" wrapText="1"/>
    </xf>
    <xf numFmtId="9" fontId="125" fillId="0" borderId="16" xfId="0" applyNumberFormat="1" applyFont="1" applyBorder="1" applyAlignment="1">
      <alignment horizontal="center" vertical="center" wrapText="1"/>
    </xf>
    <xf numFmtId="9" fontId="121" fillId="0" borderId="28" xfId="0" applyNumberFormat="1" applyFont="1" applyBorder="1" applyAlignment="1">
      <alignment horizontal="center" vertical="center" wrapText="1"/>
    </xf>
    <xf numFmtId="9" fontId="121" fillId="0" borderId="6" xfId="0" applyNumberFormat="1" applyFont="1" applyBorder="1" applyAlignment="1">
      <alignment horizontal="center" vertical="center" wrapText="1"/>
    </xf>
    <xf numFmtId="9" fontId="121" fillId="0" borderId="29" xfId="0" applyNumberFormat="1" applyFont="1" applyBorder="1" applyAlignment="1">
      <alignment horizontal="center" vertical="center" wrapText="1"/>
    </xf>
    <xf numFmtId="9" fontId="121" fillId="0" borderId="27" xfId="0" applyNumberFormat="1" applyFont="1" applyBorder="1" applyAlignment="1">
      <alignment horizontal="center" vertical="center" wrapText="1"/>
    </xf>
    <xf numFmtId="9" fontId="121" fillId="0" borderId="26" xfId="0" applyNumberFormat="1" applyFont="1" applyBorder="1" applyAlignment="1">
      <alignment horizontal="center" vertical="center" wrapText="1"/>
    </xf>
    <xf numFmtId="9" fontId="121" fillId="0" borderId="6" xfId="2087" applyNumberFormat="1" applyFont="1" applyBorder="1" applyAlignment="1">
      <alignment horizontal="center" vertical="center" wrapText="1"/>
    </xf>
    <xf numFmtId="9" fontId="121" fillId="0" borderId="28" xfId="2087" applyNumberFormat="1" applyFont="1" applyBorder="1" applyAlignment="1">
      <alignment horizontal="center" vertical="center" wrapText="1"/>
    </xf>
    <xf numFmtId="9" fontId="121" fillId="0" borderId="26" xfId="2087" applyNumberFormat="1" applyFont="1" applyBorder="1" applyAlignment="1">
      <alignment horizontal="center" vertical="center" wrapText="1"/>
    </xf>
    <xf numFmtId="9" fontId="121" fillId="0" borderId="33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/>
    </xf>
    <xf numFmtId="0" fontId="123" fillId="0" borderId="6" xfId="0" applyFont="1" applyFill="1" applyBorder="1" applyAlignment="1">
      <alignment vertical="center" wrapText="1"/>
    </xf>
    <xf numFmtId="9" fontId="121" fillId="0" borderId="6" xfId="2087" applyNumberFormat="1" applyFont="1" applyFill="1" applyBorder="1" applyAlignment="1">
      <alignment horizontal="center" vertical="center" wrapText="1"/>
    </xf>
    <xf numFmtId="9" fontId="121" fillId="0" borderId="6" xfId="0" applyNumberFormat="1" applyFont="1" applyFill="1" applyBorder="1" applyAlignment="1">
      <alignment horizontal="center" vertical="center" wrapText="1"/>
    </xf>
    <xf numFmtId="4" fontId="121" fillId="0" borderId="28" xfId="0" applyNumberFormat="1" applyFont="1" applyFill="1" applyBorder="1" applyAlignment="1">
      <alignment horizontal="center" vertical="center"/>
    </xf>
    <xf numFmtId="0" fontId="121" fillId="0" borderId="6" xfId="0" applyFont="1" applyFill="1" applyBorder="1" applyAlignment="1">
      <alignment horizontal="center" vertical="center" wrapText="1"/>
    </xf>
    <xf numFmtId="0" fontId="121" fillId="0" borderId="0" xfId="2052" applyFont="1" applyFill="1" applyAlignment="1">
      <alignment horizontal="left" vertical="center"/>
    </xf>
    <xf numFmtId="0" fontId="123" fillId="0" borderId="6" xfId="0" applyFont="1" applyBorder="1" applyAlignment="1">
      <alignment horizontal="center" vertical="center" wrapText="1"/>
    </xf>
    <xf numFmtId="0" fontId="121" fillId="0" borderId="6" xfId="2087" applyFont="1" applyBorder="1" applyAlignment="1">
      <alignment horizontal="center" vertical="center" wrapText="1"/>
    </xf>
    <xf numFmtId="0" fontId="121" fillId="0" borderId="6" xfId="0" applyFont="1" applyBorder="1" applyAlignment="1">
      <alignment horizontal="center" vertical="center" wrapText="1"/>
    </xf>
    <xf numFmtId="169" fontId="121" fillId="0" borderId="1" xfId="0" applyNumberFormat="1" applyFont="1" applyBorder="1" applyAlignment="1">
      <alignment horizontal="center" vertical="center" wrapText="1"/>
    </xf>
    <xf numFmtId="0" fontId="121" fillId="0" borderId="26" xfId="2087" applyFont="1" applyBorder="1" applyAlignment="1">
      <alignment horizontal="center" vertical="center" wrapText="1"/>
    </xf>
    <xf numFmtId="0" fontId="123" fillId="0" borderId="30" xfId="0" applyFont="1" applyFill="1" applyBorder="1" applyAlignment="1">
      <alignment horizontal="center" vertical="center" wrapText="1"/>
    </xf>
    <xf numFmtId="0" fontId="121" fillId="0" borderId="6" xfId="2087" applyFont="1" applyFill="1" applyBorder="1" applyAlignment="1">
      <alignment horizontal="center" vertical="center" wrapText="1"/>
    </xf>
    <xf numFmtId="4" fontId="123" fillId="0" borderId="27" xfId="0" applyNumberFormat="1" applyFont="1" applyBorder="1" applyAlignment="1">
      <alignment horizontal="center" vertical="center" wrapText="1"/>
    </xf>
    <xf numFmtId="4" fontId="123" fillId="0" borderId="1" xfId="0" applyNumberFormat="1" applyFont="1" applyBorder="1" applyAlignment="1">
      <alignment horizontal="center" vertical="center" wrapText="1"/>
    </xf>
    <xf numFmtId="4" fontId="123" fillId="0" borderId="26" xfId="0" applyNumberFormat="1" applyFont="1" applyBorder="1" applyAlignment="1">
      <alignment horizontal="center" vertical="center" wrapText="1"/>
    </xf>
    <xf numFmtId="0" fontId="121" fillId="0" borderId="6" xfId="2087" applyFont="1" applyBorder="1" applyAlignment="1">
      <alignment horizontal="center" vertical="center" wrapText="1"/>
    </xf>
    <xf numFmtId="169" fontId="121" fillId="0" borderId="6" xfId="0" applyNumberFormat="1" applyFont="1" applyBorder="1" applyAlignment="1">
      <alignment horizontal="center" vertical="center" wrapText="1"/>
    </xf>
    <xf numFmtId="0" fontId="123" fillId="0" borderId="6" xfId="2087" applyFont="1" applyBorder="1" applyAlignment="1">
      <alignment horizontal="center" vertical="center" wrapText="1"/>
    </xf>
    <xf numFmtId="0" fontId="123" fillId="0" borderId="27" xfId="2087" applyFont="1" applyBorder="1" applyAlignment="1">
      <alignment horizontal="center" vertical="center" wrapText="1"/>
    </xf>
    <xf numFmtId="0" fontId="123" fillId="0" borderId="1" xfId="2087" applyFont="1" applyBorder="1" applyAlignment="1">
      <alignment horizontal="center" vertical="center" wrapText="1"/>
    </xf>
    <xf numFmtId="0" fontId="123" fillId="0" borderId="26" xfId="2087" applyFont="1" applyBorder="1" applyAlignment="1">
      <alignment horizontal="center" vertical="center" wrapText="1"/>
    </xf>
    <xf numFmtId="0" fontId="121" fillId="0" borderId="27" xfId="2087" applyFont="1" applyBorder="1" applyAlignment="1">
      <alignment horizontal="center" vertical="center" wrapText="1"/>
    </xf>
    <xf numFmtId="0" fontId="121" fillId="0" borderId="1" xfId="2087" applyFont="1" applyBorder="1" applyAlignment="1">
      <alignment horizontal="center" vertical="center" wrapText="1"/>
    </xf>
    <xf numFmtId="0" fontId="121" fillId="0" borderId="26" xfId="2087" applyFont="1" applyBorder="1" applyAlignment="1">
      <alignment horizontal="center" vertical="center" wrapText="1"/>
    </xf>
    <xf numFmtId="0" fontId="123" fillId="0" borderId="28" xfId="2087" applyFont="1" applyBorder="1" applyAlignment="1">
      <alignment horizontal="center" vertical="center" wrapText="1"/>
    </xf>
    <xf numFmtId="0" fontId="123" fillId="0" borderId="30" xfId="2087" applyFont="1" applyBorder="1" applyAlignment="1">
      <alignment horizontal="center" vertical="center" wrapText="1"/>
    </xf>
    <xf numFmtId="4" fontId="123" fillId="0" borderId="6" xfId="0" applyNumberFormat="1" applyFont="1" applyBorder="1" applyAlignment="1">
      <alignment horizontal="center" vertical="center" wrapText="1"/>
    </xf>
    <xf numFmtId="0" fontId="123" fillId="0" borderId="29" xfId="2087" applyFont="1" applyBorder="1" applyAlignment="1">
      <alignment horizontal="center" vertical="center" wrapText="1"/>
    </xf>
    <xf numFmtId="0" fontId="123" fillId="0" borderId="6" xfId="0" applyFont="1" applyBorder="1" applyAlignment="1">
      <alignment horizontal="center" vertical="center" wrapText="1"/>
    </xf>
    <xf numFmtId="0" fontId="123" fillId="0" borderId="27" xfId="0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 vertical="center" wrapText="1"/>
    </xf>
    <xf numFmtId="0" fontId="123" fillId="0" borderId="26" xfId="0" applyFont="1" applyBorder="1" applyAlignment="1">
      <alignment horizontal="center" vertical="center" wrapText="1"/>
    </xf>
    <xf numFmtId="0" fontId="123" fillId="0" borderId="6" xfId="0" applyFont="1" applyFill="1" applyBorder="1" applyAlignment="1">
      <alignment horizontal="center" vertical="center" wrapText="1"/>
    </xf>
    <xf numFmtId="0" fontId="121" fillId="0" borderId="6" xfId="2087" applyFont="1" applyFill="1" applyBorder="1" applyAlignment="1">
      <alignment horizontal="center" vertical="center" wrapText="1"/>
    </xf>
    <xf numFmtId="169" fontId="121" fillId="0" borderId="6" xfId="0" applyNumberFormat="1" applyFont="1" applyFill="1" applyBorder="1" applyAlignment="1">
      <alignment horizontal="center" vertical="center" wrapText="1"/>
    </xf>
    <xf numFmtId="0" fontId="123" fillId="0" borderId="1" xfId="0" applyFont="1" applyFill="1" applyBorder="1" applyAlignment="1">
      <alignment horizontal="center" vertical="center" wrapText="1"/>
    </xf>
    <xf numFmtId="0" fontId="123" fillId="0" borderId="26" xfId="0" applyFont="1" applyFill="1" applyBorder="1" applyAlignment="1">
      <alignment horizontal="center" vertical="center" wrapText="1"/>
    </xf>
    <xf numFmtId="169" fontId="121" fillId="0" borderId="27" xfId="0" applyNumberFormat="1" applyFont="1" applyBorder="1" applyAlignment="1">
      <alignment horizontal="center" vertical="center" wrapText="1"/>
    </xf>
    <xf numFmtId="169" fontId="121" fillId="0" borderId="1" xfId="0" applyNumberFormat="1" applyFont="1" applyBorder="1" applyAlignment="1">
      <alignment horizontal="center" vertical="center" wrapText="1"/>
    </xf>
    <xf numFmtId="169" fontId="121" fillId="0" borderId="26" xfId="0" applyNumberFormat="1" applyFont="1" applyBorder="1" applyAlignment="1">
      <alignment horizontal="center" vertical="center" wrapText="1"/>
    </xf>
    <xf numFmtId="0" fontId="123" fillId="0" borderId="27" xfId="0" applyFont="1" applyFill="1" applyBorder="1" applyAlignment="1">
      <alignment horizontal="center" vertical="center" wrapText="1"/>
    </xf>
    <xf numFmtId="0" fontId="121" fillId="0" borderId="27" xfId="2087" applyFont="1" applyFill="1" applyBorder="1" applyAlignment="1">
      <alignment horizontal="center" vertical="center" wrapText="1"/>
    </xf>
    <xf numFmtId="0" fontId="121" fillId="0" borderId="1" xfId="2087" applyFont="1" applyFill="1" applyBorder="1" applyAlignment="1">
      <alignment horizontal="center" vertical="center" wrapText="1"/>
    </xf>
    <xf numFmtId="0" fontId="121" fillId="0" borderId="26" xfId="2087" applyFont="1" applyFill="1" applyBorder="1" applyAlignment="1">
      <alignment horizontal="center" vertical="center" wrapText="1"/>
    </xf>
    <xf numFmtId="169" fontId="121" fillId="0" borderId="27" xfId="0" applyNumberFormat="1" applyFont="1" applyFill="1" applyBorder="1" applyAlignment="1">
      <alignment horizontal="center" vertical="center" wrapText="1"/>
    </xf>
    <xf numFmtId="169" fontId="121" fillId="0" borderId="1" xfId="0" applyNumberFormat="1" applyFont="1" applyFill="1" applyBorder="1" applyAlignment="1">
      <alignment horizontal="center" vertical="center" wrapText="1"/>
    </xf>
    <xf numFmtId="169" fontId="121" fillId="0" borderId="26" xfId="0" applyNumberFormat="1" applyFont="1" applyFill="1" applyBorder="1" applyAlignment="1">
      <alignment horizontal="center" vertical="center" wrapText="1"/>
    </xf>
    <xf numFmtId="49" fontId="123" fillId="0" borderId="6" xfId="0" applyNumberFormat="1" applyFont="1" applyBorder="1" applyAlignment="1">
      <alignment horizontal="center" vertical="center" wrapText="1"/>
    </xf>
    <xf numFmtId="169" fontId="129" fillId="0" borderId="6" xfId="0" applyNumberFormat="1" applyFont="1" applyBorder="1" applyAlignment="1">
      <alignment horizontal="center" vertical="top" wrapText="1"/>
    </xf>
    <xf numFmtId="0" fontId="121" fillId="0" borderId="27" xfId="0" applyFont="1" applyBorder="1" applyAlignment="1">
      <alignment horizontal="center" vertical="center" wrapText="1"/>
    </xf>
    <xf numFmtId="0" fontId="121" fillId="0" borderId="1" xfId="0" applyFont="1" applyBorder="1" applyAlignment="1">
      <alignment horizontal="center" vertical="center" wrapText="1"/>
    </xf>
    <xf numFmtId="0" fontId="121" fillId="0" borderId="26" xfId="0" applyFont="1" applyBorder="1" applyAlignment="1">
      <alignment horizontal="center" vertical="center" wrapText="1"/>
    </xf>
    <xf numFmtId="0" fontId="123" fillId="0" borderId="28" xfId="0" applyFont="1" applyBorder="1" applyAlignment="1">
      <alignment horizontal="center" vertical="center" wrapText="1"/>
    </xf>
    <xf numFmtId="0" fontId="123" fillId="0" borderId="30" xfId="0" applyFont="1" applyBorder="1" applyAlignment="1">
      <alignment horizontal="center" vertical="center" wrapText="1"/>
    </xf>
    <xf numFmtId="0" fontId="123" fillId="0" borderId="29" xfId="0" applyFont="1" applyBorder="1" applyAlignment="1">
      <alignment horizontal="center" vertical="center" wrapText="1"/>
    </xf>
    <xf numFmtId="14" fontId="123" fillId="0" borderId="31" xfId="0" applyNumberFormat="1" applyFont="1" applyBorder="1" applyAlignment="1">
      <alignment horizontal="center" vertical="center" wrapText="1"/>
    </xf>
    <xf numFmtId="14" fontId="123" fillId="0" borderId="32" xfId="0" applyNumberFormat="1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 vertical="center"/>
    </xf>
    <xf numFmtId="4" fontId="123" fillId="0" borderId="27" xfId="0" applyNumberFormat="1" applyFont="1" applyFill="1" applyBorder="1" applyAlignment="1">
      <alignment horizontal="center" vertical="center" wrapText="1"/>
    </xf>
    <xf numFmtId="4" fontId="123" fillId="0" borderId="1" xfId="0" applyNumberFormat="1" applyFont="1" applyFill="1" applyBorder="1" applyAlignment="1">
      <alignment horizontal="center" vertical="center" wrapText="1"/>
    </xf>
    <xf numFmtId="0" fontId="123" fillId="0" borderId="33" xfId="2087" applyFont="1" applyBorder="1" applyAlignment="1">
      <alignment horizontal="center" vertical="center" wrapText="1"/>
    </xf>
    <xf numFmtId="0" fontId="123" fillId="0" borderId="16" xfId="2087" applyFont="1" applyBorder="1" applyAlignment="1">
      <alignment horizontal="center" vertical="center" wrapText="1"/>
    </xf>
    <xf numFmtId="0" fontId="123" fillId="0" borderId="34" xfId="2087" applyFont="1" applyBorder="1" applyAlignment="1">
      <alignment horizontal="center" vertical="center" wrapText="1"/>
    </xf>
    <xf numFmtId="0" fontId="122" fillId="0" borderId="0" xfId="0" applyFont="1" applyAlignment="1">
      <alignment horizontal="center" vertical="center" wrapText="1"/>
    </xf>
    <xf numFmtId="49" fontId="123" fillId="0" borderId="27" xfId="0" applyNumberFormat="1" applyFont="1" applyBorder="1" applyAlignment="1">
      <alignment horizontal="center" vertical="center" wrapText="1"/>
    </xf>
    <xf numFmtId="49" fontId="123" fillId="0" borderId="26" xfId="0" applyNumberFormat="1" applyFont="1" applyBorder="1" applyAlignment="1">
      <alignment horizontal="center" vertical="center" wrapText="1"/>
    </xf>
    <xf numFmtId="0" fontId="121" fillId="0" borderId="6" xfId="0" applyFont="1" applyBorder="1" applyAlignment="1">
      <alignment horizontal="center" vertical="center" wrapText="1"/>
    </xf>
    <xf numFmtId="49" fontId="123" fillId="0" borderId="1" xfId="0" applyNumberFormat="1" applyFont="1" applyBorder="1" applyAlignment="1">
      <alignment horizontal="center" vertical="center" wrapText="1"/>
    </xf>
    <xf numFmtId="9" fontId="123" fillId="0" borderId="27" xfId="0" applyNumberFormat="1" applyFont="1" applyBorder="1" applyAlignment="1">
      <alignment horizontal="center" vertical="center" wrapText="1"/>
    </xf>
    <xf numFmtId="9" fontId="123" fillId="0" borderId="26" xfId="0" applyNumberFormat="1" applyFont="1" applyBorder="1" applyAlignment="1">
      <alignment horizontal="center" vertical="center" wrapText="1"/>
    </xf>
    <xf numFmtId="0" fontId="123" fillId="0" borderId="30" xfId="0" applyFont="1" applyFill="1" applyBorder="1" applyAlignment="1">
      <alignment horizontal="center" vertical="center" wrapText="1"/>
    </xf>
    <xf numFmtId="0" fontId="121" fillId="0" borderId="6" xfId="0" applyFont="1" applyBorder="1" applyAlignment="1">
      <alignment horizontal="center" vertical="center"/>
    </xf>
    <xf numFmtId="0" fontId="121" fillId="0" borderId="31" xfId="2087" applyFont="1" applyFill="1" applyBorder="1" applyAlignment="1">
      <alignment horizontal="center" vertical="center" wrapText="1"/>
    </xf>
    <xf numFmtId="0" fontId="124" fillId="0" borderId="0" xfId="0" applyFont="1" applyAlignment="1">
      <alignment horizontal="center" vertical="center" wrapText="1"/>
    </xf>
    <xf numFmtId="0" fontId="130" fillId="0" borderId="0" xfId="0" applyFont="1" applyAlignment="1">
      <alignment vertical="center"/>
    </xf>
    <xf numFmtId="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24" fillId="0" borderId="0" xfId="0" applyNumberFormat="1" applyFont="1" applyAlignment="1">
      <alignment horizontal="center" vertical="center" wrapText="1"/>
    </xf>
    <xf numFmtId="0" fontId="12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9" fontId="12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</cellXfs>
  <cellStyles count="2443">
    <cellStyle name=" 1" xfId="1"/>
    <cellStyle name="_x000a_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 2_OREP.KU.2011.MONTHLY.11(v1.4)" xfId="14"/>
    <cellStyle name="_Model_RAB Мой 2_OREP.KU.2011.MONTHLY.11(v1.4)_UPDATE.BALANCE.WARM.2012YEAR.TO.1.1" xfId="15"/>
    <cellStyle name="_Model_RAB Мой 2_OREP.KU.2011.MONTHLY.11(v1.4)_UPDATE.CALC.WARM.2012YEAR.TO.1.1" xfId="16"/>
    <cellStyle name="_Model_RAB Мой 2_UPDATE.BALANCE.WARM.2012YEAR.TO.1.1" xfId="17"/>
    <cellStyle name="_Model_RAB Мой 2_UPDATE.CALC.WARM.2012YEAR.TO.1.1" xfId="18"/>
    <cellStyle name="_Model_RAB Мой 2_UPDATE.MONITORING.OS.EE.2.02.TO.1.3.64" xfId="19"/>
    <cellStyle name="_Model_RAB Мой 2_UPDATE.OREP.KU.2011.MONTHLY.02.TO.1.2" xfId="20"/>
    <cellStyle name="_Model_RAB Мой_46EE.2011(v1.0)" xfId="21"/>
    <cellStyle name="_Model_RAB Мой_46EE.2011(v1.0)_46TE.2011(v1.0)" xfId="22"/>
    <cellStyle name="_Model_RAB Мой_46EE.2011(v1.0)_INDEX.STATION.2012(v1.0)_" xfId="23"/>
    <cellStyle name="_Model_RAB Мой_46EE.2011(v1.0)_INDEX.STATION.2012(v2.0)" xfId="24"/>
    <cellStyle name="_Model_RAB Мой_46EE.2011(v1.0)_INDEX.STATION.2012(v2.1)" xfId="25"/>
    <cellStyle name="_Model_RAB Мой_46EE.2011(v1.0)_TEPLO.PREDEL.2012.M(v1.1)_test" xfId="26"/>
    <cellStyle name="_Model_RAB Мой_46EE.2011(v1.2)" xfId="27"/>
    <cellStyle name="_Model_RAB Мой_46EP.2011(v2.0)" xfId="28"/>
    <cellStyle name="_Model_RAB Мой_46EP.2012(v0.1)" xfId="29"/>
    <cellStyle name="_Model_RAB Мой_46TE.2011(v1.0)" xfId="30"/>
    <cellStyle name="_Model_RAB Мой_4DNS.UPDATE.EXAMPLE" xfId="31"/>
    <cellStyle name="_Model_RAB Мой_ARMRAZR" xfId="32"/>
    <cellStyle name="_Model_RAB Мой_BALANCE.WARM.2010.FACT(v1.0)" xfId="33"/>
    <cellStyle name="_Model_RAB Мой_BALANCE.WARM.2010.PLAN" xfId="34"/>
    <cellStyle name="_Model_RAB Мой_BALANCE.WARM.2011YEAR(v0.7)" xfId="35"/>
    <cellStyle name="_Model_RAB Мой_BALANCE.WARM.2011YEAR.NEW.UPDATE.SCHEME" xfId="36"/>
    <cellStyle name="_Model_RAB Мой_CALC.NORMATIV.KU(v0.2)" xfId="37"/>
    <cellStyle name="_Model_RAB Мой_EE.2REK.P2011.4.78(v0.3)" xfId="38"/>
    <cellStyle name="_Model_RAB Мой_FORM3.1.2013(v0.2)" xfId="39"/>
    <cellStyle name="_Model_RAB Мой_FORM3.2013(v1.0)" xfId="40"/>
    <cellStyle name="_Model_RAB Мой_FORM3.REG(v1.0)" xfId="41"/>
    <cellStyle name="_Model_RAB Мой_FORM910.2012(v1.1)" xfId="42"/>
    <cellStyle name="_Model_RAB Мой_INDEX.STATION.2012(v2.1)" xfId="43"/>
    <cellStyle name="_Model_RAB Мой_INDEX.STATION.2013(v1.0)_патч до 1.1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EE.PLAN.4.78(v1.0)_PASSPORT.TEPLO.PROIZV(v2.0)" xfId="48"/>
    <cellStyle name="_Model_RAB Мой_INVEST.EE.PLAN.4.78(v1.0)_PASSPORT.TEPLO.PROIZV(v2.0)_INDEX.STATION.2013(v1.0)_патч до 1.1" xfId="49"/>
    <cellStyle name="_Model_RAB Мой_INVEST.EE.PLAN.4.78(v1.0)_PASSPORT.TEPLO.PROIZV(v2.0)_TEPLO.PREDEL.2013(v2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P.APTEKA.2012(v1.0)_21_02_12" xfId="54"/>
    <cellStyle name="_Model_RAB Мой_NADB.JNVLS.APTEKA.2011(v1.3.3)" xfId="55"/>
    <cellStyle name="_Model_RAB Мой_NADB.JNVLS.APTEKA.2011(v1.3.3)_46TE.2011(v1.0)" xfId="56"/>
    <cellStyle name="_Model_RAB Мой_NADB.JNVLS.APTEKA.2011(v1.3.3)_INDEX.STATION.2012(v1.0)_" xfId="57"/>
    <cellStyle name="_Model_RAB Мой_NADB.JNVLS.APTEKA.2011(v1.3.3)_INDEX.STATION.2012(v2.0)" xfId="58"/>
    <cellStyle name="_Model_RAB Мой_NADB.JNVLS.APTEKA.2011(v1.3.3)_INDEX.STATION.2012(v2.1)" xfId="59"/>
    <cellStyle name="_Model_RAB Мой_NADB.JNVLS.APTEKA.2011(v1.3.3)_TEPLO.PREDEL.2012.M(v1.1)_test" xfId="60"/>
    <cellStyle name="_Model_RAB Мой_NADB.JNVLS.APTEKA.2011(v1.3.4)" xfId="61"/>
    <cellStyle name="_Model_RAB Мой_NADB.JNVLS.APTEKA.2011(v1.3.4)_46TE.2011(v1.0)" xfId="62"/>
    <cellStyle name="_Model_RAB Мой_NADB.JNVLS.APTEKA.2011(v1.3.4)_INDEX.STATION.2012(v1.0)_" xfId="63"/>
    <cellStyle name="_Model_RAB Мой_NADB.JNVLS.APTEKA.2011(v1.3.4)_INDEX.STATION.2012(v2.0)" xfId="64"/>
    <cellStyle name="_Model_RAB Мой_NADB.JNVLS.APTEKA.2011(v1.3.4)_INDEX.STATION.2012(v2.1)" xfId="65"/>
    <cellStyle name="_Model_RAB Мой_NADB.JNVLS.APTEKA.2011(v1.3.4)_TEPLO.PREDEL.2012.M(v1.1)_test" xfId="66"/>
    <cellStyle name="_Model_RAB Мой_PASSPORT.TEPLO.PROIZV(v2.0)" xfId="67"/>
    <cellStyle name="_Model_RAB Мой_PASSPORT.TEPLO.PROIZV(v2.1)" xfId="68"/>
    <cellStyle name="_Model_RAB Мой_PASSPORT.TEPLO.SETI(v0.7)" xfId="69"/>
    <cellStyle name="_Model_RAB Мой_PASSPORT.TEPLO.SETI(v1.0)" xfId="70"/>
    <cellStyle name="_Model_RAB Мой_PREDEL.JKH.UTV.2011(v1.0.1)" xfId="71"/>
    <cellStyle name="_Model_RAB Мой_PREDEL.JKH.UTV.2011(v1.0.1)_46TE.2011(v1.0)" xfId="72"/>
    <cellStyle name="_Model_RAB Мой_PREDEL.JKH.UTV.2011(v1.0.1)_INDEX.STATION.2012(v1.0)_" xfId="73"/>
    <cellStyle name="_Model_RAB Мой_PREDEL.JKH.UTV.2011(v1.0.1)_INDEX.STATION.2012(v2.0)" xfId="74"/>
    <cellStyle name="_Model_RAB Мой_PREDEL.JKH.UTV.2011(v1.0.1)_INDEX.STATION.2012(v2.1)" xfId="75"/>
    <cellStyle name="_Model_RAB Мой_PREDEL.JKH.UTV.2011(v1.0.1)_TEPLO.PREDEL.2012.M(v1.1)_test" xfId="76"/>
    <cellStyle name="_Model_RAB Мой_PREDEL.JKH.UTV.2011(v1.1)" xfId="77"/>
    <cellStyle name="_Model_RAB Мой_REP.BLR.2012(v1.0)" xfId="78"/>
    <cellStyle name="_Model_RAB Мой_TEHSHEET" xfId="79"/>
    <cellStyle name="_Model_RAB Мой_TEPLO.PREDEL.2012.M(v1.1)" xfId="80"/>
    <cellStyle name="_Model_RAB Мой_TEPLO.PREDEL.2013(v2.0)" xfId="81"/>
    <cellStyle name="_Model_RAB Мой_TEST.TEMPLATE" xfId="82"/>
    <cellStyle name="_Model_RAB Мой_UPDATE.46EE.2011.TO.1.1" xfId="83"/>
    <cellStyle name="_Model_RAB Мой_UPDATE.46TE.2011.TO.1.1" xfId="84"/>
    <cellStyle name="_Model_RAB Мой_UPDATE.46TE.2011.TO.1.2" xfId="85"/>
    <cellStyle name="_Model_RAB Мой_UPDATE.BALANCE.WARM.2011YEAR.TO.1.1" xfId="86"/>
    <cellStyle name="_Model_RAB Мой_UPDATE.BALANCE.WARM.2011YEAR.TO.1.1_46TE.2011(v1.0)" xfId="87"/>
    <cellStyle name="_Model_RAB Мой_UPDATE.BALANCE.WARM.2011YEAR.TO.1.1_INDEX.STATION.2012(v1.0)_" xfId="88"/>
    <cellStyle name="_Model_RAB Мой_UPDATE.BALANCE.WARM.2011YEAR.TO.1.1_INDEX.STATION.2012(v2.0)" xfId="89"/>
    <cellStyle name="_Model_RAB Мой_UPDATE.BALANCE.WARM.2011YEAR.TO.1.1_INDEX.STATION.2012(v2.1)" xfId="90"/>
    <cellStyle name="_Model_RAB Мой_UPDATE.BALANCE.WARM.2011YEAR.TO.1.1_OREP.KU.2011.MONTHLY.02(v1.1)" xfId="91"/>
    <cellStyle name="_Model_RAB Мой_UPDATE.BALANCE.WARM.2011YEAR.TO.1.1_TEPLO.PREDEL.2012.M(v1.1)_test" xfId="92"/>
    <cellStyle name="_Model_RAB Мой_UPDATE.BALANCE.WARM.2011YEAR.TO.1.2" xfId="93"/>
    <cellStyle name="_Model_RAB Мой_UPDATE.BALANCE.WARM.2011YEAR.TO.1.4.64" xfId="94"/>
    <cellStyle name="_Model_RAB Мой_UPDATE.BALANCE.WARM.2011YEAR.TO.1.5.64" xfId="95"/>
    <cellStyle name="_Model_RAB Мой_UPDATE.MONITORING.OS.EE.2.02.TO.1.3.64" xfId="96"/>
    <cellStyle name="_Model_RAB Мой_UPDATE.NADB.JNVLS.APTEKA.2011.TO.1.3.4" xfId="97"/>
    <cellStyle name="_Model_RAB_MRSK_svod" xfId="98"/>
    <cellStyle name="_Model_RAB_MRSK_svod 2" xfId="99"/>
    <cellStyle name="_Model_RAB_MRSK_svod 2_OREP.KU.2011.MONTHLY.02(v0.1)" xfId="100"/>
    <cellStyle name="_Model_RAB_MRSK_svod 2_OREP.KU.2011.MONTHLY.02(v0.4)" xfId="101"/>
    <cellStyle name="_Model_RAB_MRSK_svod 2_OREP.KU.2011.MONTHLY.11(v1.4)" xfId="102"/>
    <cellStyle name="_Model_RAB_MRSK_svod 2_OREP.KU.2011.MONTHLY.11(v1.4)_UPDATE.BALANCE.WARM.2012YEAR.TO.1.1" xfId="103"/>
    <cellStyle name="_Model_RAB_MRSK_svod 2_OREP.KU.2011.MONTHLY.11(v1.4)_UPDATE.CALC.WARM.2012YEAR.TO.1.1" xfId="104"/>
    <cellStyle name="_Model_RAB_MRSK_svod 2_UPDATE.BALANCE.WARM.2012YEAR.TO.1.1" xfId="105"/>
    <cellStyle name="_Model_RAB_MRSK_svod 2_UPDATE.CALC.WARM.2012YEAR.TO.1.1" xfId="106"/>
    <cellStyle name="_Model_RAB_MRSK_svod 2_UPDATE.MONITORING.OS.EE.2.02.TO.1.3.64" xfId="107"/>
    <cellStyle name="_Model_RAB_MRSK_svod 2_UPDATE.OREP.KU.2011.MONTHLY.02.TO.1.2" xfId="108"/>
    <cellStyle name="_Model_RAB_MRSK_svod_46EE.2011(v1.0)" xfId="109"/>
    <cellStyle name="_Model_RAB_MRSK_svod_46EE.2011(v1.0)_46TE.2011(v1.0)" xfId="110"/>
    <cellStyle name="_Model_RAB_MRSK_svod_46EE.2011(v1.0)_INDEX.STATION.2012(v1.0)_" xfId="111"/>
    <cellStyle name="_Model_RAB_MRSK_svod_46EE.2011(v1.0)_INDEX.STATION.2012(v2.0)" xfId="112"/>
    <cellStyle name="_Model_RAB_MRSK_svod_46EE.2011(v1.0)_INDEX.STATION.2012(v2.1)" xfId="113"/>
    <cellStyle name="_Model_RAB_MRSK_svod_46EE.2011(v1.0)_TEPLO.PREDEL.2012.M(v1.1)_test" xfId="114"/>
    <cellStyle name="_Model_RAB_MRSK_svod_46EE.2011(v1.2)" xfId="115"/>
    <cellStyle name="_Model_RAB_MRSK_svod_46EP.2011(v2.0)" xfId="116"/>
    <cellStyle name="_Model_RAB_MRSK_svod_46EP.2012(v0.1)" xfId="117"/>
    <cellStyle name="_Model_RAB_MRSK_svod_46TE.2011(v1.0)" xfId="118"/>
    <cellStyle name="_Model_RAB_MRSK_svod_4DNS.UPDATE.EXAMPLE" xfId="119"/>
    <cellStyle name="_Model_RAB_MRSK_svod_ARMRAZR" xfId="120"/>
    <cellStyle name="_Model_RAB_MRSK_svod_BALANCE.WARM.2010.FACT(v1.0)" xfId="121"/>
    <cellStyle name="_Model_RAB_MRSK_svod_BALANCE.WARM.2010.PLAN" xfId="122"/>
    <cellStyle name="_Model_RAB_MRSK_svod_BALANCE.WARM.2011YEAR(v0.7)" xfId="123"/>
    <cellStyle name="_Model_RAB_MRSK_svod_BALANCE.WARM.2011YEAR.NEW.UPDATE.SCHEME" xfId="124"/>
    <cellStyle name="_Model_RAB_MRSK_svod_CALC.NORMATIV.KU(v0.2)" xfId="125"/>
    <cellStyle name="_Model_RAB_MRSK_svod_EE.2REK.P2011.4.78(v0.3)" xfId="126"/>
    <cellStyle name="_Model_RAB_MRSK_svod_FORM3.1.2013(v0.2)" xfId="127"/>
    <cellStyle name="_Model_RAB_MRSK_svod_FORM3.2013(v1.0)" xfId="128"/>
    <cellStyle name="_Model_RAB_MRSK_svod_FORM3.REG(v1.0)" xfId="129"/>
    <cellStyle name="_Model_RAB_MRSK_svod_FORM910.2012(v1.1)" xfId="130"/>
    <cellStyle name="_Model_RAB_MRSK_svod_INDEX.STATION.2012(v2.1)" xfId="131"/>
    <cellStyle name="_Model_RAB_MRSK_svod_INDEX.STATION.2013(v1.0)_патч до 1.1" xfId="132"/>
    <cellStyle name="_Model_RAB_MRSK_svod_INVEST.EE.PLAN.4.78(v0.1)" xfId="133"/>
    <cellStyle name="_Model_RAB_MRSK_svod_INVEST.EE.PLAN.4.78(v0.3)" xfId="134"/>
    <cellStyle name="_Model_RAB_MRSK_svod_INVEST.EE.PLAN.4.78(v1.0)" xfId="135"/>
    <cellStyle name="_Model_RAB_MRSK_svod_INVEST.EE.PLAN.4.78(v1.0)_PASSPORT.TEPLO.PROIZV(v2.0)" xfId="136"/>
    <cellStyle name="_Model_RAB_MRSK_svod_INVEST.EE.PLAN.4.78(v1.0)_PASSPORT.TEPLO.PROIZV(v2.0)_INDEX.STATION.2013(v1.0)_патч до 1.1" xfId="137"/>
    <cellStyle name="_Model_RAB_MRSK_svod_INVEST.EE.PLAN.4.78(v1.0)_PASSPORT.TEPLO.PROIZV(v2.0)_TEPLO.PREDEL.2013(v2.0)" xfId="138"/>
    <cellStyle name="_Model_RAB_MRSK_svod_INVEST.PLAN.4.78(v0.1)" xfId="139"/>
    <cellStyle name="_Model_RAB_MRSK_svod_INVEST.WARM.PLAN.4.78(v0.1)" xfId="140"/>
    <cellStyle name="_Model_RAB_MRSK_svod_INVEST_WARM_PLAN" xfId="141"/>
    <cellStyle name="_Model_RAB_MRSK_svod_NADB.JNVLP.APTEKA.2012(v1.0)_21_02_12" xfId="142"/>
    <cellStyle name="_Model_RAB_MRSK_svod_NADB.JNVLS.APTEKA.2011(v1.3.3)" xfId="143"/>
    <cellStyle name="_Model_RAB_MRSK_svod_NADB.JNVLS.APTEKA.2011(v1.3.3)_46TE.2011(v1.0)" xfId="144"/>
    <cellStyle name="_Model_RAB_MRSK_svod_NADB.JNVLS.APTEKA.2011(v1.3.3)_INDEX.STATION.2012(v1.0)_" xfId="145"/>
    <cellStyle name="_Model_RAB_MRSK_svod_NADB.JNVLS.APTEKA.2011(v1.3.3)_INDEX.STATION.2012(v2.0)" xfId="146"/>
    <cellStyle name="_Model_RAB_MRSK_svod_NADB.JNVLS.APTEKA.2011(v1.3.3)_INDEX.STATION.2012(v2.1)" xfId="147"/>
    <cellStyle name="_Model_RAB_MRSK_svod_NADB.JNVLS.APTEKA.2011(v1.3.3)_TEPLO.PREDEL.2012.M(v1.1)_test" xfId="148"/>
    <cellStyle name="_Model_RAB_MRSK_svod_NADB.JNVLS.APTEKA.2011(v1.3.4)" xfId="149"/>
    <cellStyle name="_Model_RAB_MRSK_svod_NADB.JNVLS.APTEKA.2011(v1.3.4)_46TE.2011(v1.0)" xfId="150"/>
    <cellStyle name="_Model_RAB_MRSK_svod_NADB.JNVLS.APTEKA.2011(v1.3.4)_INDEX.STATION.2012(v1.0)_" xfId="151"/>
    <cellStyle name="_Model_RAB_MRSK_svod_NADB.JNVLS.APTEKA.2011(v1.3.4)_INDEX.STATION.2012(v2.0)" xfId="152"/>
    <cellStyle name="_Model_RAB_MRSK_svod_NADB.JNVLS.APTEKA.2011(v1.3.4)_INDEX.STATION.2012(v2.1)" xfId="153"/>
    <cellStyle name="_Model_RAB_MRSK_svod_NADB.JNVLS.APTEKA.2011(v1.3.4)_TEPLO.PREDEL.2012.M(v1.1)_test" xfId="154"/>
    <cellStyle name="_Model_RAB_MRSK_svod_PASSPORT.TEPLO.PROIZV(v2.0)" xfId="155"/>
    <cellStyle name="_Model_RAB_MRSK_svod_PASSPORT.TEPLO.PROIZV(v2.1)" xfId="156"/>
    <cellStyle name="_Model_RAB_MRSK_svod_PASSPORT.TEPLO.SETI(v0.7)" xfId="157"/>
    <cellStyle name="_Model_RAB_MRSK_svod_PASSPORT.TEPLO.SETI(v1.0)" xfId="158"/>
    <cellStyle name="_Model_RAB_MRSK_svod_PREDEL.JKH.UTV.2011(v1.0.1)" xfId="159"/>
    <cellStyle name="_Model_RAB_MRSK_svod_PREDEL.JKH.UTV.2011(v1.0.1)_46TE.2011(v1.0)" xfId="160"/>
    <cellStyle name="_Model_RAB_MRSK_svod_PREDEL.JKH.UTV.2011(v1.0.1)_INDEX.STATION.2012(v1.0)_" xfId="161"/>
    <cellStyle name="_Model_RAB_MRSK_svod_PREDEL.JKH.UTV.2011(v1.0.1)_INDEX.STATION.2012(v2.0)" xfId="162"/>
    <cellStyle name="_Model_RAB_MRSK_svod_PREDEL.JKH.UTV.2011(v1.0.1)_INDEX.STATION.2012(v2.1)" xfId="163"/>
    <cellStyle name="_Model_RAB_MRSK_svod_PREDEL.JKH.UTV.2011(v1.0.1)_TEPLO.PREDEL.2012.M(v1.1)_test" xfId="164"/>
    <cellStyle name="_Model_RAB_MRSK_svod_PREDEL.JKH.UTV.2011(v1.1)" xfId="165"/>
    <cellStyle name="_Model_RAB_MRSK_svod_REP.BLR.2012(v1.0)" xfId="166"/>
    <cellStyle name="_Model_RAB_MRSK_svod_TEHSHEET" xfId="167"/>
    <cellStyle name="_Model_RAB_MRSK_svod_TEPLO.PREDEL.2012.M(v1.1)" xfId="168"/>
    <cellStyle name="_Model_RAB_MRSK_svod_TEPLO.PREDEL.2013(v2.0)" xfId="169"/>
    <cellStyle name="_Model_RAB_MRSK_svod_TEST.TEMPLATE" xfId="170"/>
    <cellStyle name="_Model_RAB_MRSK_svod_UPDATE.46EE.2011.TO.1.1" xfId="171"/>
    <cellStyle name="_Model_RAB_MRSK_svod_UPDATE.46TE.2011.TO.1.1" xfId="172"/>
    <cellStyle name="_Model_RAB_MRSK_svod_UPDATE.46TE.2011.TO.1.2" xfId="173"/>
    <cellStyle name="_Model_RAB_MRSK_svod_UPDATE.BALANCE.WARM.2011YEAR.TO.1.1" xfId="174"/>
    <cellStyle name="_Model_RAB_MRSK_svod_UPDATE.BALANCE.WARM.2011YEAR.TO.1.1_46TE.2011(v1.0)" xfId="175"/>
    <cellStyle name="_Model_RAB_MRSK_svod_UPDATE.BALANCE.WARM.2011YEAR.TO.1.1_INDEX.STATION.2012(v1.0)_" xfId="176"/>
    <cellStyle name="_Model_RAB_MRSK_svod_UPDATE.BALANCE.WARM.2011YEAR.TO.1.1_INDEX.STATION.2012(v2.0)" xfId="177"/>
    <cellStyle name="_Model_RAB_MRSK_svod_UPDATE.BALANCE.WARM.2011YEAR.TO.1.1_INDEX.STATION.2012(v2.1)" xfId="178"/>
    <cellStyle name="_Model_RAB_MRSK_svod_UPDATE.BALANCE.WARM.2011YEAR.TO.1.1_OREP.KU.2011.MONTHLY.02(v1.1)" xfId="179"/>
    <cellStyle name="_Model_RAB_MRSK_svod_UPDATE.BALANCE.WARM.2011YEAR.TO.1.1_TEPLO.PREDEL.2012.M(v1.1)_test" xfId="180"/>
    <cellStyle name="_Model_RAB_MRSK_svod_UPDATE.BALANCE.WARM.2011YEAR.TO.1.2" xfId="181"/>
    <cellStyle name="_Model_RAB_MRSK_svod_UPDATE.BALANCE.WARM.2011YEAR.TO.1.4.64" xfId="182"/>
    <cellStyle name="_Model_RAB_MRSK_svod_UPDATE.BALANCE.WARM.2011YEAR.TO.1.5.64" xfId="183"/>
    <cellStyle name="_Model_RAB_MRSK_svod_UPDATE.MONITORING.OS.EE.2.02.TO.1.3.64" xfId="184"/>
    <cellStyle name="_Model_RAB_MRSK_svod_UPDATE.NADB.JNVLS.APTEKA.2011.TO.1.3.4" xfId="185"/>
    <cellStyle name="_Plug" xfId="186"/>
    <cellStyle name="_Plug_4DNS.UPDATE.EXAMPLE" xfId="187"/>
    <cellStyle name="_Plug_4DNS.UPDATE.EXAMPLE_INDEX.STATION.2013(v1.0)_патч до 1.1" xfId="188"/>
    <cellStyle name="_Бюджет2006_ПОКАЗАТЕЛИ СВОДНЫЕ" xfId="189"/>
    <cellStyle name="_ВО ОП ТЭС-ОТ- 2007" xfId="190"/>
    <cellStyle name="_ВО ОП ТЭС-ОТ- 2007_Новая инструкция1_фст" xfId="191"/>
    <cellStyle name="_ВФ ОАО ТЭС-ОТ- 2009" xfId="192"/>
    <cellStyle name="_ВФ ОАО ТЭС-ОТ- 2009_Новая инструкция1_фст" xfId="193"/>
    <cellStyle name="_выручка по присоединениям2" xfId="194"/>
    <cellStyle name="_выручка по присоединениям2_Новая инструкция1_фст" xfId="195"/>
    <cellStyle name="_Договор аренды ЯЭ с разбивкой" xfId="196"/>
    <cellStyle name="_Договор аренды ЯЭ с разбивкой_Новая инструкция1_фст" xfId="197"/>
    <cellStyle name="_Защита ФЗП" xfId="198"/>
    <cellStyle name="_Исходные данные для модели" xfId="199"/>
    <cellStyle name="_Исходные данные для модели_Новая инструкция1_фст" xfId="200"/>
    <cellStyle name="_Консолидация-2008-проект-new" xfId="201"/>
    <cellStyle name="_МОДЕЛЬ_1 (2)" xfId="202"/>
    <cellStyle name="_МОДЕЛЬ_1 (2) 2" xfId="203"/>
    <cellStyle name="_МОДЕЛЬ_1 (2) 2_OREP.KU.2011.MONTHLY.02(v0.1)" xfId="204"/>
    <cellStyle name="_МОДЕЛЬ_1 (2) 2_OREP.KU.2011.MONTHLY.02(v0.4)" xfId="205"/>
    <cellStyle name="_МОДЕЛЬ_1 (2) 2_OREP.KU.2011.MONTHLY.11(v1.4)" xfId="206"/>
    <cellStyle name="_МОДЕЛЬ_1 (2) 2_OREP.KU.2011.MONTHLY.11(v1.4)_UPDATE.BALANCE.WARM.2012YEAR.TO.1.1" xfId="207"/>
    <cellStyle name="_МОДЕЛЬ_1 (2) 2_OREP.KU.2011.MONTHLY.11(v1.4)_UPDATE.CALC.WARM.2012YEAR.TO.1.1" xfId="208"/>
    <cellStyle name="_МОДЕЛЬ_1 (2) 2_UPDATE.BALANCE.WARM.2012YEAR.TO.1.1" xfId="209"/>
    <cellStyle name="_МОДЕЛЬ_1 (2) 2_UPDATE.CALC.WARM.2012YEAR.TO.1.1" xfId="210"/>
    <cellStyle name="_МОДЕЛЬ_1 (2) 2_UPDATE.MONITORING.OS.EE.2.02.TO.1.3.64" xfId="211"/>
    <cellStyle name="_МОДЕЛЬ_1 (2) 2_UPDATE.OREP.KU.2011.MONTHLY.02.TO.1.2" xfId="212"/>
    <cellStyle name="_МОДЕЛЬ_1 (2)_46EE.2011(v1.0)" xfId="213"/>
    <cellStyle name="_МОДЕЛЬ_1 (2)_46EE.2011(v1.0)_46TE.2011(v1.0)" xfId="214"/>
    <cellStyle name="_МОДЕЛЬ_1 (2)_46EE.2011(v1.0)_INDEX.STATION.2012(v1.0)_" xfId="215"/>
    <cellStyle name="_МОДЕЛЬ_1 (2)_46EE.2011(v1.0)_INDEX.STATION.2012(v2.0)" xfId="216"/>
    <cellStyle name="_МОДЕЛЬ_1 (2)_46EE.2011(v1.0)_INDEX.STATION.2012(v2.1)" xfId="217"/>
    <cellStyle name="_МОДЕЛЬ_1 (2)_46EE.2011(v1.0)_TEPLO.PREDEL.2012.M(v1.1)_test" xfId="218"/>
    <cellStyle name="_МОДЕЛЬ_1 (2)_46EE.2011(v1.2)" xfId="219"/>
    <cellStyle name="_МОДЕЛЬ_1 (2)_46EP.2011(v2.0)" xfId="220"/>
    <cellStyle name="_МОДЕЛЬ_1 (2)_46EP.2012(v0.1)" xfId="221"/>
    <cellStyle name="_МОДЕЛЬ_1 (2)_46TE.2011(v1.0)" xfId="222"/>
    <cellStyle name="_МОДЕЛЬ_1 (2)_4DNS.UPDATE.EXAMPLE" xfId="223"/>
    <cellStyle name="_МОДЕЛЬ_1 (2)_ARMRAZR" xfId="224"/>
    <cellStyle name="_МОДЕЛЬ_1 (2)_BALANCE.WARM.2010.FACT(v1.0)" xfId="225"/>
    <cellStyle name="_МОДЕЛЬ_1 (2)_BALANCE.WARM.2010.PLAN" xfId="226"/>
    <cellStyle name="_МОДЕЛЬ_1 (2)_BALANCE.WARM.2011YEAR(v0.7)" xfId="227"/>
    <cellStyle name="_МОДЕЛЬ_1 (2)_BALANCE.WARM.2011YEAR.NEW.UPDATE.SCHEME" xfId="228"/>
    <cellStyle name="_МОДЕЛЬ_1 (2)_CALC.NORMATIV.KU(v0.2)" xfId="229"/>
    <cellStyle name="_МОДЕЛЬ_1 (2)_EE.2REK.P2011.4.78(v0.3)" xfId="230"/>
    <cellStyle name="_МОДЕЛЬ_1 (2)_FORM3.1.2013(v0.2)" xfId="231"/>
    <cellStyle name="_МОДЕЛЬ_1 (2)_FORM3.2013(v1.0)" xfId="232"/>
    <cellStyle name="_МОДЕЛЬ_1 (2)_FORM3.REG(v1.0)" xfId="233"/>
    <cellStyle name="_МОДЕЛЬ_1 (2)_FORM910.2012(v1.1)" xfId="234"/>
    <cellStyle name="_МОДЕЛЬ_1 (2)_INDEX.STATION.2012(v2.1)" xfId="235"/>
    <cellStyle name="_МОДЕЛЬ_1 (2)_INDEX.STATION.2013(v1.0)_патч до 1.1" xfId="236"/>
    <cellStyle name="_МОДЕЛЬ_1 (2)_INVEST.EE.PLAN.4.78(v0.1)" xfId="237"/>
    <cellStyle name="_МОДЕЛЬ_1 (2)_INVEST.EE.PLAN.4.78(v0.3)" xfId="238"/>
    <cellStyle name="_МОДЕЛЬ_1 (2)_INVEST.EE.PLAN.4.78(v1.0)" xfId="239"/>
    <cellStyle name="_МОДЕЛЬ_1 (2)_INVEST.EE.PLAN.4.78(v1.0)_PASSPORT.TEPLO.PROIZV(v2.0)" xfId="240"/>
    <cellStyle name="_МОДЕЛЬ_1 (2)_INVEST.EE.PLAN.4.78(v1.0)_PASSPORT.TEPLO.PROIZV(v2.0)_INDEX.STATION.2013(v1.0)_патч до 1.1" xfId="241"/>
    <cellStyle name="_МОДЕЛЬ_1 (2)_INVEST.EE.PLAN.4.78(v1.0)_PASSPORT.TEPLO.PROIZV(v2.0)_TEPLO.PREDEL.2013(v2.0)" xfId="242"/>
    <cellStyle name="_МОДЕЛЬ_1 (2)_INVEST.PLAN.4.78(v0.1)" xfId="243"/>
    <cellStyle name="_МОДЕЛЬ_1 (2)_INVEST.WARM.PLAN.4.78(v0.1)" xfId="244"/>
    <cellStyle name="_МОДЕЛЬ_1 (2)_INVEST_WARM_PLAN" xfId="245"/>
    <cellStyle name="_МОДЕЛЬ_1 (2)_NADB.JNVLP.APTEKA.2012(v1.0)_21_02_12" xfId="246"/>
    <cellStyle name="_МОДЕЛЬ_1 (2)_NADB.JNVLS.APTEKA.2011(v1.3.3)" xfId="247"/>
    <cellStyle name="_МОДЕЛЬ_1 (2)_NADB.JNVLS.APTEKA.2011(v1.3.3)_46TE.2011(v1.0)" xfId="248"/>
    <cellStyle name="_МОДЕЛЬ_1 (2)_NADB.JNVLS.APTEKA.2011(v1.3.3)_INDEX.STATION.2012(v1.0)_" xfId="249"/>
    <cellStyle name="_МОДЕЛЬ_1 (2)_NADB.JNVLS.APTEKA.2011(v1.3.3)_INDEX.STATION.2012(v2.0)" xfId="250"/>
    <cellStyle name="_МОДЕЛЬ_1 (2)_NADB.JNVLS.APTEKA.2011(v1.3.3)_INDEX.STATION.2012(v2.1)" xfId="251"/>
    <cellStyle name="_МОДЕЛЬ_1 (2)_NADB.JNVLS.APTEKA.2011(v1.3.3)_TEPLO.PREDEL.2012.M(v1.1)_test" xfId="252"/>
    <cellStyle name="_МОДЕЛЬ_1 (2)_NADB.JNVLS.APTEKA.2011(v1.3.4)" xfId="253"/>
    <cellStyle name="_МОДЕЛЬ_1 (2)_NADB.JNVLS.APTEKA.2011(v1.3.4)_46TE.2011(v1.0)" xfId="254"/>
    <cellStyle name="_МОДЕЛЬ_1 (2)_NADB.JNVLS.APTEKA.2011(v1.3.4)_INDEX.STATION.2012(v1.0)_" xfId="255"/>
    <cellStyle name="_МОДЕЛЬ_1 (2)_NADB.JNVLS.APTEKA.2011(v1.3.4)_INDEX.STATION.2012(v2.0)" xfId="256"/>
    <cellStyle name="_МОДЕЛЬ_1 (2)_NADB.JNVLS.APTEKA.2011(v1.3.4)_INDEX.STATION.2012(v2.1)" xfId="257"/>
    <cellStyle name="_МОДЕЛЬ_1 (2)_NADB.JNVLS.APTEKA.2011(v1.3.4)_TEPLO.PREDEL.2012.M(v1.1)_test" xfId="258"/>
    <cellStyle name="_МОДЕЛЬ_1 (2)_PASSPORT.TEPLO.PROIZV(v2.0)" xfId="259"/>
    <cellStyle name="_МОДЕЛЬ_1 (2)_PASSPORT.TEPLO.PROIZV(v2.1)" xfId="260"/>
    <cellStyle name="_МОДЕЛЬ_1 (2)_PASSPORT.TEPLO.SETI(v0.7)" xfId="261"/>
    <cellStyle name="_МОДЕЛЬ_1 (2)_PASSPORT.TEPLO.SETI(v1.0)" xfId="262"/>
    <cellStyle name="_МОДЕЛЬ_1 (2)_PREDEL.JKH.UTV.2011(v1.0.1)" xfId="263"/>
    <cellStyle name="_МОДЕЛЬ_1 (2)_PREDEL.JKH.UTV.2011(v1.0.1)_46TE.2011(v1.0)" xfId="264"/>
    <cellStyle name="_МОДЕЛЬ_1 (2)_PREDEL.JKH.UTV.2011(v1.0.1)_INDEX.STATION.2012(v1.0)_" xfId="265"/>
    <cellStyle name="_МОДЕЛЬ_1 (2)_PREDEL.JKH.UTV.2011(v1.0.1)_INDEX.STATION.2012(v2.0)" xfId="266"/>
    <cellStyle name="_МОДЕЛЬ_1 (2)_PREDEL.JKH.UTV.2011(v1.0.1)_INDEX.STATION.2012(v2.1)" xfId="267"/>
    <cellStyle name="_МОДЕЛЬ_1 (2)_PREDEL.JKH.UTV.2011(v1.0.1)_TEPLO.PREDEL.2012.M(v1.1)_test" xfId="268"/>
    <cellStyle name="_МОДЕЛЬ_1 (2)_PREDEL.JKH.UTV.2011(v1.1)" xfId="269"/>
    <cellStyle name="_МОДЕЛЬ_1 (2)_REP.BLR.2012(v1.0)" xfId="270"/>
    <cellStyle name="_МОДЕЛЬ_1 (2)_TEHSHEET" xfId="271"/>
    <cellStyle name="_МОДЕЛЬ_1 (2)_TEPLO.PREDEL.2012.M(v1.1)" xfId="272"/>
    <cellStyle name="_МОДЕЛЬ_1 (2)_TEPLO.PREDEL.2013(v2.0)" xfId="273"/>
    <cellStyle name="_МОДЕЛЬ_1 (2)_TEST.TEMPLATE" xfId="274"/>
    <cellStyle name="_МОДЕЛЬ_1 (2)_UPDATE.46EE.2011.TO.1.1" xfId="275"/>
    <cellStyle name="_МОДЕЛЬ_1 (2)_UPDATE.46TE.2011.TO.1.1" xfId="276"/>
    <cellStyle name="_МОДЕЛЬ_1 (2)_UPDATE.46TE.2011.TO.1.2" xfId="277"/>
    <cellStyle name="_МОДЕЛЬ_1 (2)_UPDATE.BALANCE.WARM.2011YEAR.TO.1.1" xfId="278"/>
    <cellStyle name="_МОДЕЛЬ_1 (2)_UPDATE.BALANCE.WARM.2011YEAR.TO.1.1_46TE.2011(v1.0)" xfId="279"/>
    <cellStyle name="_МОДЕЛЬ_1 (2)_UPDATE.BALANCE.WARM.2011YEAR.TO.1.1_INDEX.STATION.2012(v1.0)_" xfId="280"/>
    <cellStyle name="_МОДЕЛЬ_1 (2)_UPDATE.BALANCE.WARM.2011YEAR.TO.1.1_INDEX.STATION.2012(v2.0)" xfId="281"/>
    <cellStyle name="_МОДЕЛЬ_1 (2)_UPDATE.BALANCE.WARM.2011YEAR.TO.1.1_INDEX.STATION.2012(v2.1)" xfId="282"/>
    <cellStyle name="_МОДЕЛЬ_1 (2)_UPDATE.BALANCE.WARM.2011YEAR.TO.1.1_OREP.KU.2011.MONTHLY.02(v1.1)" xfId="283"/>
    <cellStyle name="_МОДЕЛЬ_1 (2)_UPDATE.BALANCE.WARM.2011YEAR.TO.1.1_TEPLO.PREDEL.2012.M(v1.1)_test" xfId="284"/>
    <cellStyle name="_МОДЕЛЬ_1 (2)_UPDATE.BALANCE.WARM.2011YEAR.TO.1.2" xfId="285"/>
    <cellStyle name="_МОДЕЛЬ_1 (2)_UPDATE.BALANCE.WARM.2011YEAR.TO.1.4.64" xfId="286"/>
    <cellStyle name="_МОДЕЛЬ_1 (2)_UPDATE.BALANCE.WARM.2011YEAR.TO.1.5.64" xfId="287"/>
    <cellStyle name="_МОДЕЛЬ_1 (2)_UPDATE.MONITORING.OS.EE.2.02.TO.1.3.64" xfId="288"/>
    <cellStyle name="_МОДЕЛЬ_1 (2)_UPDATE.NADB.JNVLS.APTEKA.2011.TO.1.3.4" xfId="289"/>
    <cellStyle name="_НВВ 2009 постатейно свод по филиалам_09_02_09" xfId="290"/>
    <cellStyle name="_НВВ 2009 постатейно свод по филиалам_09_02_09_Новая инструкция1_фст" xfId="291"/>
    <cellStyle name="_НВВ 2009 постатейно свод по филиалам_для Валентина" xfId="292"/>
    <cellStyle name="_НВВ 2009 постатейно свод по филиалам_для Валентина_Новая инструкция1_фст" xfId="293"/>
    <cellStyle name="_Омск" xfId="294"/>
    <cellStyle name="_Омск_Новая инструкция1_фст" xfId="295"/>
    <cellStyle name="_ОТ ИД 2009" xfId="296"/>
    <cellStyle name="_ОТ ИД 2009_Новая инструкция1_фст" xfId="297"/>
    <cellStyle name="_пр 5 тариф RAB" xfId="298"/>
    <cellStyle name="_пр 5 тариф RAB 2" xfId="299"/>
    <cellStyle name="_пр 5 тариф RAB 2_OREP.KU.2011.MONTHLY.02(v0.1)" xfId="300"/>
    <cellStyle name="_пр 5 тариф RAB 2_OREP.KU.2011.MONTHLY.02(v0.4)" xfId="301"/>
    <cellStyle name="_пр 5 тариф RAB 2_OREP.KU.2011.MONTHLY.11(v1.4)" xfId="302"/>
    <cellStyle name="_пр 5 тариф RAB 2_OREP.KU.2011.MONTHLY.11(v1.4)_UPDATE.BALANCE.WARM.2012YEAR.TO.1.1" xfId="303"/>
    <cellStyle name="_пр 5 тариф RAB 2_OREP.KU.2011.MONTHLY.11(v1.4)_UPDATE.CALC.WARM.2012YEAR.TO.1.1" xfId="304"/>
    <cellStyle name="_пр 5 тариф RAB 2_UPDATE.BALANCE.WARM.2012YEAR.TO.1.1" xfId="305"/>
    <cellStyle name="_пр 5 тариф RAB 2_UPDATE.CALC.WARM.2012YEAR.TO.1.1" xfId="306"/>
    <cellStyle name="_пр 5 тариф RAB 2_UPDATE.MONITORING.OS.EE.2.02.TO.1.3.64" xfId="307"/>
    <cellStyle name="_пр 5 тариф RAB 2_UPDATE.OREP.KU.2011.MONTHLY.02.TO.1.2" xfId="308"/>
    <cellStyle name="_пр 5 тариф RAB_46EE.2011(v1.0)" xfId="309"/>
    <cellStyle name="_пр 5 тариф RAB_46EE.2011(v1.0)_46TE.2011(v1.0)" xfId="310"/>
    <cellStyle name="_пр 5 тариф RAB_46EE.2011(v1.0)_INDEX.STATION.2012(v1.0)_" xfId="311"/>
    <cellStyle name="_пр 5 тариф RAB_46EE.2011(v1.0)_INDEX.STATION.2012(v2.0)" xfId="312"/>
    <cellStyle name="_пр 5 тариф RAB_46EE.2011(v1.0)_INDEX.STATION.2012(v2.1)" xfId="313"/>
    <cellStyle name="_пр 5 тариф RAB_46EE.2011(v1.0)_TEPLO.PREDEL.2012.M(v1.1)_test" xfId="314"/>
    <cellStyle name="_пр 5 тариф RAB_46EE.2011(v1.2)" xfId="315"/>
    <cellStyle name="_пр 5 тариф RAB_46EP.2011(v2.0)" xfId="316"/>
    <cellStyle name="_пр 5 тариф RAB_46EP.2012(v0.1)" xfId="317"/>
    <cellStyle name="_пр 5 тариф RAB_46TE.2011(v1.0)" xfId="318"/>
    <cellStyle name="_пр 5 тариф RAB_4DNS.UPDATE.EXAMPLE" xfId="319"/>
    <cellStyle name="_пр 5 тариф RAB_ARMRAZR" xfId="320"/>
    <cellStyle name="_пр 5 тариф RAB_BALANCE.WARM.2010.FACT(v1.0)" xfId="321"/>
    <cellStyle name="_пр 5 тариф RAB_BALANCE.WARM.2010.PLAN" xfId="322"/>
    <cellStyle name="_пр 5 тариф RAB_BALANCE.WARM.2011YEAR(v0.7)" xfId="323"/>
    <cellStyle name="_пр 5 тариф RAB_BALANCE.WARM.2011YEAR.NEW.UPDATE.SCHEME" xfId="324"/>
    <cellStyle name="_пр 5 тариф RAB_CALC.NORMATIV.KU(v0.2)" xfId="325"/>
    <cellStyle name="_пр 5 тариф RAB_EE.2REK.P2011.4.78(v0.3)" xfId="326"/>
    <cellStyle name="_пр 5 тариф RAB_FORM3.1.2013(v0.2)" xfId="327"/>
    <cellStyle name="_пр 5 тариф RAB_FORM3.2013(v1.0)" xfId="328"/>
    <cellStyle name="_пр 5 тариф RAB_FORM3.REG(v1.0)" xfId="329"/>
    <cellStyle name="_пр 5 тариф RAB_FORM910.2012(v1.1)" xfId="330"/>
    <cellStyle name="_пр 5 тариф RAB_INDEX.STATION.2012(v2.1)" xfId="331"/>
    <cellStyle name="_пр 5 тариф RAB_INDEX.STATION.2013(v1.0)_патч до 1.1" xfId="332"/>
    <cellStyle name="_пр 5 тариф RAB_INVEST.EE.PLAN.4.78(v0.1)" xfId="333"/>
    <cellStyle name="_пр 5 тариф RAB_INVEST.EE.PLAN.4.78(v0.3)" xfId="334"/>
    <cellStyle name="_пр 5 тариф RAB_INVEST.EE.PLAN.4.78(v1.0)" xfId="335"/>
    <cellStyle name="_пр 5 тариф RAB_INVEST.EE.PLAN.4.78(v1.0)_PASSPORT.TEPLO.PROIZV(v2.0)" xfId="336"/>
    <cellStyle name="_пр 5 тариф RAB_INVEST.EE.PLAN.4.78(v1.0)_PASSPORT.TEPLO.PROIZV(v2.0)_INDEX.STATION.2013(v1.0)_патч до 1.1" xfId="337"/>
    <cellStyle name="_пр 5 тариф RAB_INVEST.EE.PLAN.4.78(v1.0)_PASSPORT.TEPLO.PROIZV(v2.0)_TEPLO.PREDEL.2013(v2.0)" xfId="338"/>
    <cellStyle name="_пр 5 тариф RAB_INVEST.PLAN.4.78(v0.1)" xfId="339"/>
    <cellStyle name="_пр 5 тариф RAB_INVEST.WARM.PLAN.4.78(v0.1)" xfId="340"/>
    <cellStyle name="_пр 5 тариф RAB_INVEST_WARM_PLAN" xfId="341"/>
    <cellStyle name="_пр 5 тариф RAB_NADB.JNVLP.APTEKA.2012(v1.0)_21_02_12" xfId="342"/>
    <cellStyle name="_пр 5 тариф RAB_NADB.JNVLS.APTEKA.2011(v1.3.3)" xfId="343"/>
    <cellStyle name="_пр 5 тариф RAB_NADB.JNVLS.APTEKA.2011(v1.3.3)_46TE.2011(v1.0)" xfId="344"/>
    <cellStyle name="_пр 5 тариф RAB_NADB.JNVLS.APTEKA.2011(v1.3.3)_INDEX.STATION.2012(v1.0)_" xfId="345"/>
    <cellStyle name="_пр 5 тариф RAB_NADB.JNVLS.APTEKA.2011(v1.3.3)_INDEX.STATION.2012(v2.0)" xfId="346"/>
    <cellStyle name="_пр 5 тариф RAB_NADB.JNVLS.APTEKA.2011(v1.3.3)_INDEX.STATION.2012(v2.1)" xfId="347"/>
    <cellStyle name="_пр 5 тариф RAB_NADB.JNVLS.APTEKA.2011(v1.3.3)_TEPLO.PREDEL.2012.M(v1.1)_test" xfId="348"/>
    <cellStyle name="_пр 5 тариф RAB_NADB.JNVLS.APTEKA.2011(v1.3.4)" xfId="349"/>
    <cellStyle name="_пр 5 тариф RAB_NADB.JNVLS.APTEKA.2011(v1.3.4)_46TE.2011(v1.0)" xfId="350"/>
    <cellStyle name="_пр 5 тариф RAB_NADB.JNVLS.APTEKA.2011(v1.3.4)_INDEX.STATION.2012(v1.0)_" xfId="351"/>
    <cellStyle name="_пр 5 тариф RAB_NADB.JNVLS.APTEKA.2011(v1.3.4)_INDEX.STATION.2012(v2.0)" xfId="352"/>
    <cellStyle name="_пр 5 тариф RAB_NADB.JNVLS.APTEKA.2011(v1.3.4)_INDEX.STATION.2012(v2.1)" xfId="353"/>
    <cellStyle name="_пр 5 тариф RAB_NADB.JNVLS.APTEKA.2011(v1.3.4)_TEPLO.PREDEL.2012.M(v1.1)_test" xfId="354"/>
    <cellStyle name="_пр 5 тариф RAB_PASSPORT.TEPLO.PROIZV(v2.0)" xfId="355"/>
    <cellStyle name="_пр 5 тариф RAB_PASSPORT.TEPLO.PROIZV(v2.1)" xfId="356"/>
    <cellStyle name="_пр 5 тариф RAB_PASSPORT.TEPLO.SETI(v0.7)" xfId="357"/>
    <cellStyle name="_пр 5 тариф RAB_PASSPORT.TEPLO.SETI(v1.0)" xfId="358"/>
    <cellStyle name="_пр 5 тариф RAB_PREDEL.JKH.UTV.2011(v1.0.1)" xfId="359"/>
    <cellStyle name="_пр 5 тариф RAB_PREDEL.JKH.UTV.2011(v1.0.1)_46TE.2011(v1.0)" xfId="360"/>
    <cellStyle name="_пр 5 тариф RAB_PREDEL.JKH.UTV.2011(v1.0.1)_INDEX.STATION.2012(v1.0)_" xfId="361"/>
    <cellStyle name="_пр 5 тариф RAB_PREDEL.JKH.UTV.2011(v1.0.1)_INDEX.STATION.2012(v2.0)" xfId="362"/>
    <cellStyle name="_пр 5 тариф RAB_PREDEL.JKH.UTV.2011(v1.0.1)_INDEX.STATION.2012(v2.1)" xfId="363"/>
    <cellStyle name="_пр 5 тариф RAB_PREDEL.JKH.UTV.2011(v1.0.1)_TEPLO.PREDEL.2012.M(v1.1)_test" xfId="364"/>
    <cellStyle name="_пр 5 тариф RAB_PREDEL.JKH.UTV.2011(v1.1)" xfId="365"/>
    <cellStyle name="_пр 5 тариф RAB_REP.BLR.2012(v1.0)" xfId="366"/>
    <cellStyle name="_пр 5 тариф RAB_TEHSHEET" xfId="367"/>
    <cellStyle name="_пр 5 тариф RAB_TEPLO.PREDEL.2012.M(v1.1)" xfId="368"/>
    <cellStyle name="_пр 5 тариф RAB_TEPLO.PREDEL.2013(v2.0)" xfId="369"/>
    <cellStyle name="_пр 5 тариф RAB_TEST.TEMPLATE" xfId="370"/>
    <cellStyle name="_пр 5 тариф RAB_UPDATE.46EE.2011.TO.1.1" xfId="371"/>
    <cellStyle name="_пр 5 тариф RAB_UPDATE.46TE.2011.TO.1.1" xfId="372"/>
    <cellStyle name="_пр 5 тариф RAB_UPDATE.46TE.2011.TO.1.2" xfId="373"/>
    <cellStyle name="_пр 5 тариф RAB_UPDATE.BALANCE.WARM.2011YEAR.TO.1.1" xfId="374"/>
    <cellStyle name="_пр 5 тариф RAB_UPDATE.BALANCE.WARM.2011YEAR.TO.1.1_46TE.2011(v1.0)" xfId="375"/>
    <cellStyle name="_пр 5 тариф RAB_UPDATE.BALANCE.WARM.2011YEAR.TO.1.1_INDEX.STATION.2012(v1.0)_" xfId="376"/>
    <cellStyle name="_пр 5 тариф RAB_UPDATE.BALANCE.WARM.2011YEAR.TO.1.1_INDEX.STATION.2012(v2.0)" xfId="377"/>
    <cellStyle name="_пр 5 тариф RAB_UPDATE.BALANCE.WARM.2011YEAR.TO.1.1_INDEX.STATION.2012(v2.1)" xfId="378"/>
    <cellStyle name="_пр 5 тариф RAB_UPDATE.BALANCE.WARM.2011YEAR.TO.1.1_OREP.KU.2011.MONTHLY.02(v1.1)" xfId="379"/>
    <cellStyle name="_пр 5 тариф RAB_UPDATE.BALANCE.WARM.2011YEAR.TO.1.1_TEPLO.PREDEL.2012.M(v1.1)_test" xfId="380"/>
    <cellStyle name="_пр 5 тариф RAB_UPDATE.BALANCE.WARM.2011YEAR.TO.1.2" xfId="381"/>
    <cellStyle name="_пр 5 тариф RAB_UPDATE.BALANCE.WARM.2011YEAR.TO.1.4.64" xfId="382"/>
    <cellStyle name="_пр 5 тариф RAB_UPDATE.BALANCE.WARM.2011YEAR.TO.1.5.64" xfId="383"/>
    <cellStyle name="_пр 5 тариф RAB_UPDATE.MONITORING.OS.EE.2.02.TO.1.3.64" xfId="384"/>
    <cellStyle name="_пр 5 тариф RAB_UPDATE.NADB.JNVLS.APTEKA.2011.TO.1.3.4" xfId="385"/>
    <cellStyle name="_Предожение _ДБП_2009 г ( согласованные БП)  (2)" xfId="386"/>
    <cellStyle name="_Предожение _ДБП_2009 г ( согласованные БП)  (2)_Новая инструкция1_фст" xfId="387"/>
    <cellStyle name="_Приложение 2 0806 факт" xfId="388"/>
    <cellStyle name="_Приложение МТС-3-КС" xfId="389"/>
    <cellStyle name="_Приложение МТС-3-КС_Новая инструкция1_фст" xfId="390"/>
    <cellStyle name="_Приложение-МТС--2-1" xfId="391"/>
    <cellStyle name="_Приложение-МТС--2-1_Новая инструкция1_фст" xfId="392"/>
    <cellStyle name="_Расчет RAB_22072008" xfId="393"/>
    <cellStyle name="_Расчет RAB_22072008 2" xfId="394"/>
    <cellStyle name="_Расчет RAB_22072008 2_OREP.KU.2011.MONTHLY.02(v0.1)" xfId="395"/>
    <cellStyle name="_Расчет RAB_22072008 2_OREP.KU.2011.MONTHLY.02(v0.4)" xfId="396"/>
    <cellStyle name="_Расчет RAB_22072008 2_OREP.KU.2011.MONTHLY.11(v1.4)" xfId="397"/>
    <cellStyle name="_Расчет RAB_22072008 2_OREP.KU.2011.MONTHLY.11(v1.4)_UPDATE.BALANCE.WARM.2012YEAR.TO.1.1" xfId="398"/>
    <cellStyle name="_Расчет RAB_22072008 2_OREP.KU.2011.MONTHLY.11(v1.4)_UPDATE.CALC.WARM.2012YEAR.TO.1.1" xfId="399"/>
    <cellStyle name="_Расчет RAB_22072008 2_UPDATE.BALANCE.WARM.2012YEAR.TO.1.1" xfId="400"/>
    <cellStyle name="_Расчет RAB_22072008 2_UPDATE.CALC.WARM.2012YEAR.TO.1.1" xfId="401"/>
    <cellStyle name="_Расчет RAB_22072008 2_UPDATE.MONITORING.OS.EE.2.02.TO.1.3.64" xfId="402"/>
    <cellStyle name="_Расчет RAB_22072008 2_UPDATE.OREP.KU.2011.MONTHLY.02.TO.1.2" xfId="403"/>
    <cellStyle name="_Расчет RAB_22072008_46EE.2011(v1.0)" xfId="404"/>
    <cellStyle name="_Расчет RAB_22072008_46EE.2011(v1.0)_46TE.2011(v1.0)" xfId="405"/>
    <cellStyle name="_Расчет RAB_22072008_46EE.2011(v1.0)_INDEX.STATION.2012(v1.0)_" xfId="406"/>
    <cellStyle name="_Расчет RAB_22072008_46EE.2011(v1.0)_INDEX.STATION.2012(v2.0)" xfId="407"/>
    <cellStyle name="_Расчет RAB_22072008_46EE.2011(v1.0)_INDEX.STATION.2012(v2.1)" xfId="408"/>
    <cellStyle name="_Расчет RAB_22072008_46EE.2011(v1.0)_TEPLO.PREDEL.2012.M(v1.1)_test" xfId="409"/>
    <cellStyle name="_Расчет RAB_22072008_46EE.2011(v1.2)" xfId="410"/>
    <cellStyle name="_Расчет RAB_22072008_46EP.2011(v2.0)" xfId="411"/>
    <cellStyle name="_Расчет RAB_22072008_46EP.2012(v0.1)" xfId="412"/>
    <cellStyle name="_Расчет RAB_22072008_46TE.2011(v1.0)" xfId="413"/>
    <cellStyle name="_Расчет RAB_22072008_4DNS.UPDATE.EXAMPLE" xfId="414"/>
    <cellStyle name="_Расчет RAB_22072008_ARMRAZR" xfId="415"/>
    <cellStyle name="_Расчет RAB_22072008_BALANCE.WARM.2010.FACT(v1.0)" xfId="416"/>
    <cellStyle name="_Расчет RAB_22072008_BALANCE.WARM.2010.PLAN" xfId="417"/>
    <cellStyle name="_Расчет RAB_22072008_BALANCE.WARM.2011YEAR(v0.7)" xfId="418"/>
    <cellStyle name="_Расчет RAB_22072008_BALANCE.WARM.2011YEAR.NEW.UPDATE.SCHEME" xfId="419"/>
    <cellStyle name="_Расчет RAB_22072008_CALC.NORMATIV.KU(v0.2)" xfId="420"/>
    <cellStyle name="_Расчет RAB_22072008_EE.2REK.P2011.4.78(v0.3)" xfId="421"/>
    <cellStyle name="_Расчет RAB_22072008_FORM3.1.2013(v0.2)" xfId="422"/>
    <cellStyle name="_Расчет RAB_22072008_FORM3.2013(v1.0)" xfId="423"/>
    <cellStyle name="_Расчет RAB_22072008_FORM3.REG(v1.0)" xfId="424"/>
    <cellStyle name="_Расчет RAB_22072008_FORM910.2012(v1.1)" xfId="425"/>
    <cellStyle name="_Расчет RAB_22072008_INDEX.STATION.2012(v2.1)" xfId="426"/>
    <cellStyle name="_Расчет RAB_22072008_INDEX.STATION.2013(v1.0)_патч до 1.1" xfId="427"/>
    <cellStyle name="_Расчет RAB_22072008_INVEST.EE.PLAN.4.78(v0.1)" xfId="428"/>
    <cellStyle name="_Расчет RAB_22072008_INVEST.EE.PLAN.4.78(v0.3)" xfId="429"/>
    <cellStyle name="_Расчет RAB_22072008_INVEST.EE.PLAN.4.78(v1.0)" xfId="430"/>
    <cellStyle name="_Расчет RAB_22072008_INVEST.EE.PLAN.4.78(v1.0)_PASSPORT.TEPLO.PROIZV(v2.0)" xfId="431"/>
    <cellStyle name="_Расчет RAB_22072008_INVEST.EE.PLAN.4.78(v1.0)_PASSPORT.TEPLO.PROIZV(v2.0)_INDEX.STATION.2013(v1.0)_патч до 1.1" xfId="432"/>
    <cellStyle name="_Расчет RAB_22072008_INVEST.EE.PLAN.4.78(v1.0)_PASSPORT.TEPLO.PROIZV(v2.0)_TEPLO.PREDEL.2013(v2.0)" xfId="433"/>
    <cellStyle name="_Расчет RAB_22072008_INVEST.PLAN.4.78(v0.1)" xfId="434"/>
    <cellStyle name="_Расчет RAB_22072008_INVEST.WARM.PLAN.4.78(v0.1)" xfId="435"/>
    <cellStyle name="_Расчет RAB_22072008_INVEST_WARM_PLAN" xfId="436"/>
    <cellStyle name="_Расчет RAB_22072008_NADB.JNVLP.APTEKA.2012(v1.0)_21_02_12" xfId="437"/>
    <cellStyle name="_Расчет RAB_22072008_NADB.JNVLS.APTEKA.2011(v1.3.3)" xfId="438"/>
    <cellStyle name="_Расчет RAB_22072008_NADB.JNVLS.APTEKA.2011(v1.3.3)_46TE.2011(v1.0)" xfId="439"/>
    <cellStyle name="_Расчет RAB_22072008_NADB.JNVLS.APTEKA.2011(v1.3.3)_INDEX.STATION.2012(v1.0)_" xfId="440"/>
    <cellStyle name="_Расчет RAB_22072008_NADB.JNVLS.APTEKA.2011(v1.3.3)_INDEX.STATION.2012(v2.0)" xfId="441"/>
    <cellStyle name="_Расчет RAB_22072008_NADB.JNVLS.APTEKA.2011(v1.3.3)_INDEX.STATION.2012(v2.1)" xfId="442"/>
    <cellStyle name="_Расчет RAB_22072008_NADB.JNVLS.APTEKA.2011(v1.3.3)_TEPLO.PREDEL.2012.M(v1.1)_test" xfId="443"/>
    <cellStyle name="_Расчет RAB_22072008_NADB.JNVLS.APTEKA.2011(v1.3.4)" xfId="444"/>
    <cellStyle name="_Расчет RAB_22072008_NADB.JNVLS.APTEKA.2011(v1.3.4)_46TE.2011(v1.0)" xfId="445"/>
    <cellStyle name="_Расчет RAB_22072008_NADB.JNVLS.APTEKA.2011(v1.3.4)_INDEX.STATION.2012(v1.0)_" xfId="446"/>
    <cellStyle name="_Расчет RAB_22072008_NADB.JNVLS.APTEKA.2011(v1.3.4)_INDEX.STATION.2012(v2.0)" xfId="447"/>
    <cellStyle name="_Расчет RAB_22072008_NADB.JNVLS.APTEKA.2011(v1.3.4)_INDEX.STATION.2012(v2.1)" xfId="448"/>
    <cellStyle name="_Расчет RAB_22072008_NADB.JNVLS.APTEKA.2011(v1.3.4)_TEPLO.PREDEL.2012.M(v1.1)_test" xfId="449"/>
    <cellStyle name="_Расчет RAB_22072008_PASSPORT.TEPLO.PROIZV(v2.0)" xfId="450"/>
    <cellStyle name="_Расчет RAB_22072008_PASSPORT.TEPLO.PROIZV(v2.1)" xfId="451"/>
    <cellStyle name="_Расчет RAB_22072008_PASSPORT.TEPLO.SETI(v0.7)" xfId="452"/>
    <cellStyle name="_Расчет RAB_22072008_PASSPORT.TEPLO.SETI(v1.0)" xfId="453"/>
    <cellStyle name="_Расчет RAB_22072008_PREDEL.JKH.UTV.2011(v1.0.1)" xfId="454"/>
    <cellStyle name="_Расчет RAB_22072008_PREDEL.JKH.UTV.2011(v1.0.1)_46TE.2011(v1.0)" xfId="455"/>
    <cellStyle name="_Расчет RAB_22072008_PREDEL.JKH.UTV.2011(v1.0.1)_INDEX.STATION.2012(v1.0)_" xfId="456"/>
    <cellStyle name="_Расчет RAB_22072008_PREDEL.JKH.UTV.2011(v1.0.1)_INDEX.STATION.2012(v2.0)" xfId="457"/>
    <cellStyle name="_Расчет RAB_22072008_PREDEL.JKH.UTV.2011(v1.0.1)_INDEX.STATION.2012(v2.1)" xfId="458"/>
    <cellStyle name="_Расчет RAB_22072008_PREDEL.JKH.UTV.2011(v1.0.1)_TEPLO.PREDEL.2012.M(v1.1)_test" xfId="459"/>
    <cellStyle name="_Расчет RAB_22072008_PREDEL.JKH.UTV.2011(v1.1)" xfId="460"/>
    <cellStyle name="_Расчет RAB_22072008_REP.BLR.2012(v1.0)" xfId="461"/>
    <cellStyle name="_Расчет RAB_22072008_TEHSHEET" xfId="462"/>
    <cellStyle name="_Расчет RAB_22072008_TEPLO.PREDEL.2012.M(v1.1)" xfId="463"/>
    <cellStyle name="_Расчет RAB_22072008_TEPLO.PREDEL.2013(v2.0)" xfId="464"/>
    <cellStyle name="_Расчет RAB_22072008_TEST.TEMPLATE" xfId="465"/>
    <cellStyle name="_Расчет RAB_22072008_UPDATE.46EE.2011.TO.1.1" xfId="466"/>
    <cellStyle name="_Расчет RAB_22072008_UPDATE.46TE.2011.TO.1.1" xfId="467"/>
    <cellStyle name="_Расчет RAB_22072008_UPDATE.46TE.2011.TO.1.2" xfId="468"/>
    <cellStyle name="_Расчет RAB_22072008_UPDATE.BALANCE.WARM.2011YEAR.TO.1.1" xfId="469"/>
    <cellStyle name="_Расчет RAB_22072008_UPDATE.BALANCE.WARM.2011YEAR.TO.1.1_46TE.2011(v1.0)" xfId="470"/>
    <cellStyle name="_Расчет RAB_22072008_UPDATE.BALANCE.WARM.2011YEAR.TO.1.1_INDEX.STATION.2012(v1.0)_" xfId="471"/>
    <cellStyle name="_Расчет RAB_22072008_UPDATE.BALANCE.WARM.2011YEAR.TO.1.1_INDEX.STATION.2012(v2.0)" xfId="472"/>
    <cellStyle name="_Расчет RAB_22072008_UPDATE.BALANCE.WARM.2011YEAR.TO.1.1_INDEX.STATION.2012(v2.1)" xfId="473"/>
    <cellStyle name="_Расчет RAB_22072008_UPDATE.BALANCE.WARM.2011YEAR.TO.1.1_OREP.KU.2011.MONTHLY.02(v1.1)" xfId="474"/>
    <cellStyle name="_Расчет RAB_22072008_UPDATE.BALANCE.WARM.2011YEAR.TO.1.1_TEPLO.PREDEL.2012.M(v1.1)_test" xfId="475"/>
    <cellStyle name="_Расчет RAB_22072008_UPDATE.BALANCE.WARM.2011YEAR.TO.1.2" xfId="476"/>
    <cellStyle name="_Расчет RAB_22072008_UPDATE.BALANCE.WARM.2011YEAR.TO.1.4.64" xfId="477"/>
    <cellStyle name="_Расчет RAB_22072008_UPDATE.BALANCE.WARM.2011YEAR.TO.1.5.64" xfId="478"/>
    <cellStyle name="_Расчет RAB_22072008_UPDATE.MONITORING.OS.EE.2.02.TO.1.3.64" xfId="479"/>
    <cellStyle name="_Расчет RAB_22072008_UPDATE.NADB.JNVLS.APTEKA.2011.TO.1.3.4" xfId="480"/>
    <cellStyle name="_Расчет RAB_Лен и МОЭСК_с 2010 года_14.04.2009_со сглаж_version 3.0_без ФСК" xfId="481"/>
    <cellStyle name="_Расчет RAB_Лен и МОЭСК_с 2010 года_14.04.2009_со сглаж_version 3.0_без ФСК 2" xfId="482"/>
    <cellStyle name="_Расчет RAB_Лен и МОЭСК_с 2010 года_14.04.2009_со сглаж_version 3.0_без ФСК 2_OREP.KU.2011.MONTHLY.02(v0.1)" xfId="483"/>
    <cellStyle name="_Расчет RAB_Лен и МОЭСК_с 2010 года_14.04.2009_со сглаж_version 3.0_без ФСК 2_OREP.KU.2011.MONTHLY.02(v0.4)" xfId="484"/>
    <cellStyle name="_Расчет RAB_Лен и МОЭСК_с 2010 года_14.04.2009_со сглаж_version 3.0_без ФСК 2_OREP.KU.2011.MONTHLY.11(v1.4)" xfId="485"/>
    <cellStyle name="_Расчет RAB_Лен и МОЭСК_с 2010 года_14.04.2009_со сглаж_version 3.0_без ФСК 2_OREP.KU.2011.MONTHLY.11(v1.4)_UPDATE.BALANCE.WARM.2012YEAR.TO.1.1" xfId="486"/>
    <cellStyle name="_Расчет RAB_Лен и МОЭСК_с 2010 года_14.04.2009_со сглаж_version 3.0_без ФСК 2_OREP.KU.2011.MONTHLY.11(v1.4)_UPDATE.CALC.WARM.2012YEAR.TO.1.1" xfId="487"/>
    <cellStyle name="_Расчет RAB_Лен и МОЭСК_с 2010 года_14.04.2009_со сглаж_version 3.0_без ФСК 2_UPDATE.BALANCE.WARM.2012YEAR.TO.1.1" xfId="488"/>
    <cellStyle name="_Расчет RAB_Лен и МОЭСК_с 2010 года_14.04.2009_со сглаж_version 3.0_без ФСК 2_UPDATE.CALC.WARM.2012YEAR.TO.1.1" xfId="489"/>
    <cellStyle name="_Расчет RAB_Лен и МОЭСК_с 2010 года_14.04.2009_со сглаж_version 3.0_без ФСК 2_UPDATE.MONITORING.OS.EE.2.02.TO.1.3.64" xfId="490"/>
    <cellStyle name="_Расчет RAB_Лен и МОЭСК_с 2010 года_14.04.2009_со сглаж_version 3.0_без ФСК 2_UPDATE.OREP.KU.2011.MONTHLY.02.TO.1.2" xfId="491"/>
    <cellStyle name="_Расчет RAB_Лен и МОЭСК_с 2010 года_14.04.2009_со сглаж_version 3.0_без ФСК_46EE.2011(v1.0)" xfId="492"/>
    <cellStyle name="_Расчет RAB_Лен и МОЭСК_с 2010 года_14.04.2009_со сглаж_version 3.0_без ФСК_46EE.2011(v1.0)_46TE.2011(v1.0)" xfId="493"/>
    <cellStyle name="_Расчет RAB_Лен и МОЭСК_с 2010 года_14.04.2009_со сглаж_version 3.0_без ФСК_46EE.2011(v1.0)_INDEX.STATION.2012(v1.0)_" xfId="494"/>
    <cellStyle name="_Расчет RAB_Лен и МОЭСК_с 2010 года_14.04.2009_со сглаж_version 3.0_без ФСК_46EE.2011(v1.0)_INDEX.STATION.2012(v2.0)" xfId="495"/>
    <cellStyle name="_Расчет RAB_Лен и МОЭСК_с 2010 года_14.04.2009_со сглаж_version 3.0_без ФСК_46EE.2011(v1.0)_INDEX.STATION.2012(v2.1)" xfId="496"/>
    <cellStyle name="_Расчет RAB_Лен и МОЭСК_с 2010 года_14.04.2009_со сглаж_version 3.0_без ФСК_46EE.2011(v1.0)_TEPLO.PREDEL.2012.M(v1.1)_test" xfId="497"/>
    <cellStyle name="_Расчет RAB_Лен и МОЭСК_с 2010 года_14.04.2009_со сглаж_version 3.0_без ФСК_46EE.2011(v1.2)" xfId="498"/>
    <cellStyle name="_Расчет RAB_Лен и МОЭСК_с 2010 года_14.04.2009_со сглаж_version 3.0_без ФСК_46EP.2011(v2.0)" xfId="499"/>
    <cellStyle name="_Расчет RAB_Лен и МОЭСК_с 2010 года_14.04.2009_со сглаж_version 3.0_без ФСК_46EP.2012(v0.1)" xfId="500"/>
    <cellStyle name="_Расчет RAB_Лен и МОЭСК_с 2010 года_14.04.2009_со сглаж_version 3.0_без ФСК_46TE.2011(v1.0)" xfId="501"/>
    <cellStyle name="_Расчет RAB_Лен и МОЭСК_с 2010 года_14.04.2009_со сглаж_version 3.0_без ФСК_4DNS.UPDATE.EXAMPLE" xfId="502"/>
    <cellStyle name="_Расчет RAB_Лен и МОЭСК_с 2010 года_14.04.2009_со сглаж_version 3.0_без ФСК_ARMRAZR" xfId="503"/>
    <cellStyle name="_Расчет RAB_Лен и МОЭСК_с 2010 года_14.04.2009_со сглаж_version 3.0_без ФСК_BALANCE.WARM.2010.FACT(v1.0)" xfId="504"/>
    <cellStyle name="_Расчет RAB_Лен и МОЭСК_с 2010 года_14.04.2009_со сглаж_version 3.0_без ФСК_BALANCE.WARM.2010.PLAN" xfId="505"/>
    <cellStyle name="_Расчет RAB_Лен и МОЭСК_с 2010 года_14.04.2009_со сглаж_version 3.0_без ФСК_BALANCE.WARM.2011YEAR(v0.7)" xfId="506"/>
    <cellStyle name="_Расчет RAB_Лен и МОЭСК_с 2010 года_14.04.2009_со сглаж_version 3.0_без ФСК_BALANCE.WARM.2011YEAR.NEW.UPDATE.SCHEME" xfId="507"/>
    <cellStyle name="_Расчет RAB_Лен и МОЭСК_с 2010 года_14.04.2009_со сглаж_version 3.0_без ФСК_CALC.NORMATIV.KU(v0.2)" xfId="508"/>
    <cellStyle name="_Расчет RAB_Лен и МОЭСК_с 2010 года_14.04.2009_со сглаж_version 3.0_без ФСК_EE.2REK.P2011.4.78(v0.3)" xfId="509"/>
    <cellStyle name="_Расчет RAB_Лен и МОЭСК_с 2010 года_14.04.2009_со сглаж_version 3.0_без ФСК_FORM3.1.2013(v0.2)" xfId="510"/>
    <cellStyle name="_Расчет RAB_Лен и МОЭСК_с 2010 года_14.04.2009_со сглаж_version 3.0_без ФСК_FORM3.2013(v1.0)" xfId="511"/>
    <cellStyle name="_Расчет RAB_Лен и МОЭСК_с 2010 года_14.04.2009_со сглаж_version 3.0_без ФСК_FORM3.REG(v1.0)" xfId="512"/>
    <cellStyle name="_Расчет RAB_Лен и МОЭСК_с 2010 года_14.04.2009_со сглаж_version 3.0_без ФСК_FORM910.2012(v1.1)" xfId="513"/>
    <cellStyle name="_Расчет RAB_Лен и МОЭСК_с 2010 года_14.04.2009_со сглаж_version 3.0_без ФСК_INDEX.STATION.2012(v2.1)" xfId="514"/>
    <cellStyle name="_Расчет RAB_Лен и МОЭСК_с 2010 года_14.04.2009_со сглаж_version 3.0_без ФСК_INDEX.STATION.2013(v1.0)_патч до 1.1" xfId="515"/>
    <cellStyle name="_Расчет RAB_Лен и МОЭСК_с 2010 года_14.04.2009_со сглаж_version 3.0_без ФСК_INVEST.EE.PLAN.4.78(v0.1)" xfId="516"/>
    <cellStyle name="_Расчет RAB_Лен и МОЭСК_с 2010 года_14.04.2009_со сглаж_version 3.0_без ФСК_INVEST.EE.PLAN.4.78(v0.3)" xfId="517"/>
    <cellStyle name="_Расчет RAB_Лен и МОЭСК_с 2010 года_14.04.2009_со сглаж_version 3.0_без ФСК_INVEST.EE.PLAN.4.78(v1.0)" xfId="518"/>
    <cellStyle name="_Расчет RAB_Лен и МОЭСК_с 2010 года_14.04.2009_со сглаж_version 3.0_без ФСК_INVEST.EE.PLAN.4.78(v1.0)_PASSPORT.TEPLO.PROIZV(v2.0)" xfId="519"/>
    <cellStyle name="_Расчет RAB_Лен и МОЭСК_с 2010 года_14.04.2009_со сглаж_version 3.0_без ФСК_INVEST.EE.PLAN.4.78(v1.0)_PASSPORT.TEPLO.PROIZV(v2.0)_INDEX.STATION.2013(v1.0)_патч до 1.1" xfId="520"/>
    <cellStyle name="_Расчет RAB_Лен и МОЭСК_с 2010 года_14.04.2009_со сглаж_version 3.0_без ФСК_INVEST.EE.PLAN.4.78(v1.0)_PASSPORT.TEPLO.PROIZV(v2.0)_TEPLO.PREDEL.2013(v2.0)" xfId="521"/>
    <cellStyle name="_Расчет RAB_Лен и МОЭСК_с 2010 года_14.04.2009_со сглаж_version 3.0_без ФСК_INVEST.PLAN.4.78(v0.1)" xfId="522"/>
    <cellStyle name="_Расчет RAB_Лен и МОЭСК_с 2010 года_14.04.2009_со сглаж_version 3.0_без ФСК_INVEST.WARM.PLAN.4.78(v0.1)" xfId="523"/>
    <cellStyle name="_Расчет RAB_Лен и МОЭСК_с 2010 года_14.04.2009_со сглаж_version 3.0_без ФСК_INVEST_WARM_PLAN" xfId="524"/>
    <cellStyle name="_Расчет RAB_Лен и МОЭСК_с 2010 года_14.04.2009_со сглаж_version 3.0_без ФСК_NADB.JNVLP.APTEKA.2012(v1.0)_21_02_12" xfId="525"/>
    <cellStyle name="_Расчет RAB_Лен и МОЭСК_с 2010 года_14.04.2009_со сглаж_version 3.0_без ФСК_NADB.JNVLS.APTEKA.2011(v1.3.3)" xfId="526"/>
    <cellStyle name="_Расчет RAB_Лен и МОЭСК_с 2010 года_14.04.2009_со сглаж_version 3.0_без ФСК_NADB.JNVLS.APTEKA.2011(v1.3.3)_46TE.2011(v1.0)" xfId="527"/>
    <cellStyle name="_Расчет RAB_Лен и МОЭСК_с 2010 года_14.04.2009_со сглаж_version 3.0_без ФСК_NADB.JNVLS.APTEKA.2011(v1.3.3)_INDEX.STATION.2012(v1.0)_" xfId="528"/>
    <cellStyle name="_Расчет RAB_Лен и МОЭСК_с 2010 года_14.04.2009_со сглаж_version 3.0_без ФСК_NADB.JNVLS.APTEKA.2011(v1.3.3)_INDEX.STATION.2012(v2.0)" xfId="529"/>
    <cellStyle name="_Расчет RAB_Лен и МОЭСК_с 2010 года_14.04.2009_со сглаж_version 3.0_без ФСК_NADB.JNVLS.APTEKA.2011(v1.3.3)_INDEX.STATION.2012(v2.1)" xfId="530"/>
    <cellStyle name="_Расчет RAB_Лен и МОЭСК_с 2010 года_14.04.2009_со сглаж_version 3.0_без ФСК_NADB.JNVLS.APTEKA.2011(v1.3.3)_TEPLO.PREDEL.2012.M(v1.1)_test" xfId="531"/>
    <cellStyle name="_Расчет RAB_Лен и МОЭСК_с 2010 года_14.04.2009_со сглаж_version 3.0_без ФСК_NADB.JNVLS.APTEKA.2011(v1.3.4)" xfId="532"/>
    <cellStyle name="_Расчет RAB_Лен и МОЭСК_с 2010 года_14.04.2009_со сглаж_version 3.0_без ФСК_NADB.JNVLS.APTEKA.2011(v1.3.4)_46TE.2011(v1.0)" xfId="533"/>
    <cellStyle name="_Расчет RAB_Лен и МОЭСК_с 2010 года_14.04.2009_со сглаж_version 3.0_без ФСК_NADB.JNVLS.APTEKA.2011(v1.3.4)_INDEX.STATION.2012(v1.0)_" xfId="534"/>
    <cellStyle name="_Расчет RAB_Лен и МОЭСК_с 2010 года_14.04.2009_со сглаж_version 3.0_без ФСК_NADB.JNVLS.APTEKA.2011(v1.3.4)_INDEX.STATION.2012(v2.0)" xfId="535"/>
    <cellStyle name="_Расчет RAB_Лен и МОЭСК_с 2010 года_14.04.2009_со сглаж_version 3.0_без ФСК_NADB.JNVLS.APTEKA.2011(v1.3.4)_INDEX.STATION.2012(v2.1)" xfId="536"/>
    <cellStyle name="_Расчет RAB_Лен и МОЭСК_с 2010 года_14.04.2009_со сглаж_version 3.0_без ФСК_NADB.JNVLS.APTEKA.2011(v1.3.4)_TEPLO.PREDEL.2012.M(v1.1)_test" xfId="537"/>
    <cellStyle name="_Расчет RAB_Лен и МОЭСК_с 2010 года_14.04.2009_со сглаж_version 3.0_без ФСК_PASSPORT.TEPLO.PROIZV(v2.0)" xfId="538"/>
    <cellStyle name="_Расчет RAB_Лен и МОЭСК_с 2010 года_14.04.2009_со сглаж_version 3.0_без ФСК_PASSPORT.TEPLO.PROIZV(v2.1)" xfId="539"/>
    <cellStyle name="_Расчет RAB_Лен и МОЭСК_с 2010 года_14.04.2009_со сглаж_version 3.0_без ФСК_PASSPORT.TEPLO.SETI(v0.7)" xfId="540"/>
    <cellStyle name="_Расчет RAB_Лен и МОЭСК_с 2010 года_14.04.2009_со сглаж_version 3.0_без ФСК_PASSPORT.TEPLO.SETI(v1.0)" xfId="541"/>
    <cellStyle name="_Расчет RAB_Лен и МОЭСК_с 2010 года_14.04.2009_со сглаж_version 3.0_без ФСК_PREDEL.JKH.UTV.2011(v1.0.1)" xfId="542"/>
    <cellStyle name="_Расчет RAB_Лен и МОЭСК_с 2010 года_14.04.2009_со сглаж_version 3.0_без ФСК_PREDEL.JKH.UTV.2011(v1.0.1)_46TE.2011(v1.0)" xfId="543"/>
    <cellStyle name="_Расчет RAB_Лен и МОЭСК_с 2010 года_14.04.2009_со сглаж_version 3.0_без ФСК_PREDEL.JKH.UTV.2011(v1.0.1)_INDEX.STATION.2012(v1.0)_" xfId="544"/>
    <cellStyle name="_Расчет RAB_Лен и МОЭСК_с 2010 года_14.04.2009_со сглаж_version 3.0_без ФСК_PREDEL.JKH.UTV.2011(v1.0.1)_INDEX.STATION.2012(v2.0)" xfId="545"/>
    <cellStyle name="_Расчет RAB_Лен и МОЭСК_с 2010 года_14.04.2009_со сглаж_version 3.0_без ФСК_PREDEL.JKH.UTV.2011(v1.0.1)_INDEX.STATION.2012(v2.1)" xfId="546"/>
    <cellStyle name="_Расчет RAB_Лен и МОЭСК_с 2010 года_14.04.2009_со сглаж_version 3.0_без ФСК_PREDEL.JKH.UTV.2011(v1.0.1)_TEPLO.PREDEL.2012.M(v1.1)_test" xfId="547"/>
    <cellStyle name="_Расчет RAB_Лен и МОЭСК_с 2010 года_14.04.2009_со сглаж_version 3.0_без ФСК_PREDEL.JKH.UTV.2011(v1.1)" xfId="548"/>
    <cellStyle name="_Расчет RAB_Лен и МОЭСК_с 2010 года_14.04.2009_со сглаж_version 3.0_без ФСК_REP.BLR.2012(v1.0)" xfId="549"/>
    <cellStyle name="_Расчет RAB_Лен и МОЭСК_с 2010 года_14.04.2009_со сглаж_version 3.0_без ФСК_TEHSHEET" xfId="550"/>
    <cellStyle name="_Расчет RAB_Лен и МОЭСК_с 2010 года_14.04.2009_со сглаж_version 3.0_без ФСК_TEPLO.PREDEL.2012.M(v1.1)" xfId="551"/>
    <cellStyle name="_Расчет RAB_Лен и МОЭСК_с 2010 года_14.04.2009_со сглаж_version 3.0_без ФСК_TEPLO.PREDEL.2013(v2.0)" xfId="552"/>
    <cellStyle name="_Расчет RAB_Лен и МОЭСК_с 2010 года_14.04.2009_со сглаж_version 3.0_без ФСК_TEST.TEMPLATE" xfId="553"/>
    <cellStyle name="_Расчет RAB_Лен и МОЭСК_с 2010 года_14.04.2009_со сглаж_version 3.0_без ФСК_UPDATE.46EE.2011.TO.1.1" xfId="554"/>
    <cellStyle name="_Расчет RAB_Лен и МОЭСК_с 2010 года_14.04.2009_со сглаж_version 3.0_без ФСК_UPDATE.46TE.2011.TO.1.1" xfId="555"/>
    <cellStyle name="_Расчет RAB_Лен и МОЭСК_с 2010 года_14.04.2009_со сглаж_version 3.0_без ФСК_UPDATE.46TE.2011.TO.1.2" xfId="556"/>
    <cellStyle name="_Расчет RAB_Лен и МОЭСК_с 2010 года_14.04.2009_со сглаж_version 3.0_без ФСК_UPDATE.BALANCE.WARM.2011YEAR.TO.1.1" xfId="557"/>
    <cellStyle name="_Расчет RAB_Лен и МОЭСК_с 2010 года_14.04.2009_со сглаж_version 3.0_без ФСК_UPDATE.BALANCE.WARM.2011YEAR.TO.1.1_46TE.2011(v1.0)" xfId="558"/>
    <cellStyle name="_Расчет RAB_Лен и МОЭСК_с 2010 года_14.04.2009_со сглаж_version 3.0_без ФСК_UPDATE.BALANCE.WARM.2011YEAR.TO.1.1_INDEX.STATION.2012(v1.0)_" xfId="559"/>
    <cellStyle name="_Расчет RAB_Лен и МОЭСК_с 2010 года_14.04.2009_со сглаж_version 3.0_без ФСК_UPDATE.BALANCE.WARM.2011YEAR.TO.1.1_INDEX.STATION.2012(v2.0)" xfId="560"/>
    <cellStyle name="_Расчет RAB_Лен и МОЭСК_с 2010 года_14.04.2009_со сглаж_version 3.0_без ФСК_UPDATE.BALANCE.WARM.2011YEAR.TO.1.1_INDEX.STATION.2012(v2.1)" xfId="561"/>
    <cellStyle name="_Расчет RAB_Лен и МОЭСК_с 2010 года_14.04.2009_со сглаж_version 3.0_без ФСК_UPDATE.BALANCE.WARM.2011YEAR.TO.1.1_OREP.KU.2011.MONTHLY.02(v1.1)" xfId="562"/>
    <cellStyle name="_Расчет RAB_Лен и МОЭСК_с 2010 года_14.04.2009_со сглаж_version 3.0_без ФСК_UPDATE.BALANCE.WARM.2011YEAR.TO.1.1_TEPLO.PREDEL.2012.M(v1.1)_test" xfId="563"/>
    <cellStyle name="_Расчет RAB_Лен и МОЭСК_с 2010 года_14.04.2009_со сглаж_version 3.0_без ФСК_UPDATE.BALANCE.WARM.2011YEAR.TO.1.2" xfId="564"/>
    <cellStyle name="_Расчет RAB_Лен и МОЭСК_с 2010 года_14.04.2009_со сглаж_version 3.0_без ФСК_UPDATE.BALANCE.WARM.2011YEAR.TO.1.4.64" xfId="565"/>
    <cellStyle name="_Расчет RAB_Лен и МОЭСК_с 2010 года_14.04.2009_со сглаж_version 3.0_без ФСК_UPDATE.BALANCE.WARM.2011YEAR.TO.1.5.64" xfId="566"/>
    <cellStyle name="_Расчет RAB_Лен и МОЭСК_с 2010 года_14.04.2009_со сглаж_version 3.0_без ФСК_UPDATE.MONITORING.OS.EE.2.02.TO.1.3.64" xfId="567"/>
    <cellStyle name="_Расчет RAB_Лен и МОЭСК_с 2010 года_14.04.2009_со сглаж_version 3.0_без ФСК_UPDATE.NADB.JNVLS.APTEKA.2011.TO.1.3.4" xfId="568"/>
    <cellStyle name="_Свод по ИПР (2)" xfId="569"/>
    <cellStyle name="_Свод по ИПР (2)_Новая инструкция1_фст" xfId="570"/>
    <cellStyle name="_Справочник затрат_ЛХ_20.10.05" xfId="571"/>
    <cellStyle name="_таблицы для расчетов28-04-08_2006-2009_прибыль корр_по ИА" xfId="572"/>
    <cellStyle name="_таблицы для расчетов28-04-08_2006-2009_прибыль корр_по ИА_Новая инструкция1_фст" xfId="573"/>
    <cellStyle name="_таблицы для расчетов28-04-08_2006-2009с ИА" xfId="574"/>
    <cellStyle name="_таблицы для расчетов28-04-08_2006-2009с ИА_Новая инструкция1_фст" xfId="575"/>
    <cellStyle name="_Форма 6  РТК.xls(отчет по Адр пр. ЛО)" xfId="576"/>
    <cellStyle name="_Форма 6  РТК.xls(отчет по Адр пр. ЛО)_Новая инструкция1_фст" xfId="577"/>
    <cellStyle name="_Формат разбивки по МРСК_РСК" xfId="578"/>
    <cellStyle name="_Формат разбивки по МРСК_РСК_Новая инструкция1_фст" xfId="579"/>
    <cellStyle name="_Формат_для Согласования" xfId="580"/>
    <cellStyle name="_Формат_для Согласования_Новая инструкция1_фст" xfId="581"/>
    <cellStyle name="_ХХХ Прил 2 Формы бюджетных документов 2007" xfId="582"/>
    <cellStyle name="_экон.форм-т ВО 1 с разбивкой" xfId="583"/>
    <cellStyle name="_экон.форм-т ВО 1 с разбивкой_Новая инструкция1_фст" xfId="584"/>
    <cellStyle name="’К‰Э [0.00]" xfId="585"/>
    <cellStyle name="”€ќђќ‘ћ‚›‰" xfId="586"/>
    <cellStyle name="”€љ‘€ђћ‚ђќќ›‰" xfId="587"/>
    <cellStyle name="”ќђќ‘ћ‚›‰" xfId="588"/>
    <cellStyle name="”ќђќ‘ћ‚›‰ 2" xfId="589"/>
    <cellStyle name="”љ‘ђћ‚ђќќ›‰" xfId="590"/>
    <cellStyle name="”љ‘ђћ‚ђќќ›‰ 2" xfId="591"/>
    <cellStyle name="„…ќ…†ќ›‰" xfId="592"/>
    <cellStyle name="„…ќ…†ќ›‰ 2" xfId="593"/>
    <cellStyle name="€’ћѓћ‚›‰" xfId="594"/>
    <cellStyle name="‡ђѓћ‹ћ‚ћљ1" xfId="595"/>
    <cellStyle name="‡ђѓћ‹ћ‚ћљ1 2" xfId="596"/>
    <cellStyle name="‡ђѓћ‹ћ‚ћљ2" xfId="597"/>
    <cellStyle name="‡ђѓћ‹ћ‚ћљ2 2" xfId="598"/>
    <cellStyle name="’ћѓћ‚›‰" xfId="599"/>
    <cellStyle name="’ћѓћ‚›‰ 2" xfId="600"/>
    <cellStyle name="1Normal" xfId="601"/>
    <cellStyle name="20% - Accent1" xfId="602"/>
    <cellStyle name="20% - Accent1 2" xfId="603"/>
    <cellStyle name="20% - Accent1 3" xfId="604"/>
    <cellStyle name="20% - Accent1_46EE.2011(v1.0)" xfId="605"/>
    <cellStyle name="20% - Accent2" xfId="606"/>
    <cellStyle name="20% - Accent2 2" xfId="607"/>
    <cellStyle name="20% - Accent2 3" xfId="608"/>
    <cellStyle name="20% - Accent2_46EE.2011(v1.0)" xfId="609"/>
    <cellStyle name="20% - Accent3" xfId="610"/>
    <cellStyle name="20% - Accent3 2" xfId="611"/>
    <cellStyle name="20% - Accent3 3" xfId="612"/>
    <cellStyle name="20% - Accent3_46EE.2011(v1.0)" xfId="613"/>
    <cellStyle name="20% - Accent4" xfId="614"/>
    <cellStyle name="20% - Accent4 2" xfId="615"/>
    <cellStyle name="20% - Accent4 3" xfId="616"/>
    <cellStyle name="20% - Accent4_46EE.2011(v1.0)" xfId="617"/>
    <cellStyle name="20% - Accent5" xfId="618"/>
    <cellStyle name="20% - Accent5 2" xfId="619"/>
    <cellStyle name="20% - Accent5 3" xfId="620"/>
    <cellStyle name="20% - Accent5_46EE.2011(v1.0)" xfId="621"/>
    <cellStyle name="20% - Accent6" xfId="622"/>
    <cellStyle name="20% - Accent6 2" xfId="623"/>
    <cellStyle name="20% - Accent6 3" xfId="624"/>
    <cellStyle name="20% - Accent6_46EE.2011(v1.0)" xfId="625"/>
    <cellStyle name="20% - Акцент1 10" xfId="626"/>
    <cellStyle name="20% - Акцент1 11" xfId="627"/>
    <cellStyle name="20% - Акцент1 2" xfId="628"/>
    <cellStyle name="20% - Акцент1 2 2" xfId="629"/>
    <cellStyle name="20% - Акцент1 2 3" xfId="630"/>
    <cellStyle name="20% - Акцент1 2_46EE.2011(v1.0)" xfId="631"/>
    <cellStyle name="20% - Акцент1 3" xfId="632"/>
    <cellStyle name="20% - Акцент1 3 2" xfId="633"/>
    <cellStyle name="20% - Акцент1 3 3" xfId="634"/>
    <cellStyle name="20% - Акцент1 3_46EE.2011(v1.0)" xfId="635"/>
    <cellStyle name="20% - Акцент1 4" xfId="636"/>
    <cellStyle name="20% - Акцент1 4 2" xfId="637"/>
    <cellStyle name="20% - Акцент1 4 3" xfId="638"/>
    <cellStyle name="20% - Акцент1 4_46EE.2011(v1.0)" xfId="639"/>
    <cellStyle name="20% - Акцент1 5" xfId="640"/>
    <cellStyle name="20% - Акцент1 5 2" xfId="641"/>
    <cellStyle name="20% - Акцент1 5 3" xfId="642"/>
    <cellStyle name="20% - Акцент1 5_46EE.2011(v1.0)" xfId="643"/>
    <cellStyle name="20% - Акцент1 6" xfId="644"/>
    <cellStyle name="20% - Акцент1 6 2" xfId="645"/>
    <cellStyle name="20% - Акцент1 6 3" xfId="646"/>
    <cellStyle name="20% - Акцент1 6_46EE.2011(v1.0)" xfId="647"/>
    <cellStyle name="20% - Акцент1 7" xfId="648"/>
    <cellStyle name="20% - Акцент1 7 2" xfId="649"/>
    <cellStyle name="20% - Акцент1 7 3" xfId="650"/>
    <cellStyle name="20% - Акцент1 7_46EE.2011(v1.0)" xfId="651"/>
    <cellStyle name="20% - Акцент1 8" xfId="652"/>
    <cellStyle name="20% - Акцент1 8 2" xfId="653"/>
    <cellStyle name="20% - Акцент1 8 3" xfId="654"/>
    <cellStyle name="20% - Акцент1 8_46EE.2011(v1.0)" xfId="655"/>
    <cellStyle name="20% - Акцент1 9" xfId="656"/>
    <cellStyle name="20% - Акцент1 9 2" xfId="657"/>
    <cellStyle name="20% - Акцент1 9 3" xfId="658"/>
    <cellStyle name="20% - Акцент1 9_46EE.2011(v1.0)" xfId="659"/>
    <cellStyle name="20% - Акцент2 10" xfId="660"/>
    <cellStyle name="20% - Акцент2 11" xfId="661"/>
    <cellStyle name="20% - Акцент2 2" xfId="662"/>
    <cellStyle name="20% - Акцент2 2 2" xfId="663"/>
    <cellStyle name="20% - Акцент2 2 3" xfId="664"/>
    <cellStyle name="20% - Акцент2 2_46EE.2011(v1.0)" xfId="665"/>
    <cellStyle name="20% - Акцент2 3" xfId="666"/>
    <cellStyle name="20% - Акцент2 3 2" xfId="667"/>
    <cellStyle name="20% - Акцент2 3 3" xfId="668"/>
    <cellStyle name="20% - Акцент2 3_46EE.2011(v1.0)" xfId="669"/>
    <cellStyle name="20% - Акцент2 4" xfId="670"/>
    <cellStyle name="20% - Акцент2 4 2" xfId="671"/>
    <cellStyle name="20% - Акцент2 4 3" xfId="672"/>
    <cellStyle name="20% - Акцент2 4_46EE.2011(v1.0)" xfId="673"/>
    <cellStyle name="20% - Акцент2 5" xfId="674"/>
    <cellStyle name="20% - Акцент2 5 2" xfId="675"/>
    <cellStyle name="20% - Акцент2 5 3" xfId="676"/>
    <cellStyle name="20% - Акцент2 5_46EE.2011(v1.0)" xfId="677"/>
    <cellStyle name="20% - Акцент2 6" xfId="678"/>
    <cellStyle name="20% - Акцент2 6 2" xfId="679"/>
    <cellStyle name="20% - Акцент2 6 3" xfId="680"/>
    <cellStyle name="20% - Акцент2 6_46EE.2011(v1.0)" xfId="681"/>
    <cellStyle name="20% - Акцент2 7" xfId="682"/>
    <cellStyle name="20% - Акцент2 7 2" xfId="683"/>
    <cellStyle name="20% - Акцент2 7 3" xfId="684"/>
    <cellStyle name="20% - Акцент2 7_46EE.2011(v1.0)" xfId="685"/>
    <cellStyle name="20% - Акцент2 8" xfId="686"/>
    <cellStyle name="20% - Акцент2 8 2" xfId="687"/>
    <cellStyle name="20% - Акцент2 8 3" xfId="688"/>
    <cellStyle name="20% - Акцент2 8_46EE.2011(v1.0)" xfId="689"/>
    <cellStyle name="20% - Акцент2 9" xfId="690"/>
    <cellStyle name="20% - Акцент2 9 2" xfId="691"/>
    <cellStyle name="20% - Акцент2 9 3" xfId="692"/>
    <cellStyle name="20% - Акцент2 9_46EE.2011(v1.0)" xfId="693"/>
    <cellStyle name="20% - Акцент3 10" xfId="694"/>
    <cellStyle name="20% - Акцент3 11" xfId="695"/>
    <cellStyle name="20% - Акцент3 2" xfId="696"/>
    <cellStyle name="20% - Акцент3 2 2" xfId="697"/>
    <cellStyle name="20% - Акцент3 2 3" xfId="698"/>
    <cellStyle name="20% - Акцент3 2_46EE.2011(v1.0)" xfId="699"/>
    <cellStyle name="20% - Акцент3 3" xfId="700"/>
    <cellStyle name="20% - Акцент3 3 2" xfId="701"/>
    <cellStyle name="20% - Акцент3 3 3" xfId="702"/>
    <cellStyle name="20% - Акцент3 3_46EE.2011(v1.0)" xfId="703"/>
    <cellStyle name="20% - Акцент3 4" xfId="704"/>
    <cellStyle name="20% - Акцент3 4 2" xfId="705"/>
    <cellStyle name="20% - Акцент3 4 3" xfId="706"/>
    <cellStyle name="20% - Акцент3 4_46EE.2011(v1.0)" xfId="707"/>
    <cellStyle name="20% - Акцент3 5" xfId="708"/>
    <cellStyle name="20% - Акцент3 5 2" xfId="709"/>
    <cellStyle name="20% - Акцент3 5 3" xfId="710"/>
    <cellStyle name="20% - Акцент3 5_46EE.2011(v1.0)" xfId="711"/>
    <cellStyle name="20% - Акцент3 6" xfId="712"/>
    <cellStyle name="20% - Акцент3 6 2" xfId="713"/>
    <cellStyle name="20% - Акцент3 6 3" xfId="714"/>
    <cellStyle name="20% - Акцент3 6_46EE.2011(v1.0)" xfId="715"/>
    <cellStyle name="20% - Акцент3 7" xfId="716"/>
    <cellStyle name="20% - Акцент3 7 2" xfId="717"/>
    <cellStyle name="20% - Акцент3 7 3" xfId="718"/>
    <cellStyle name="20% - Акцент3 7_46EE.2011(v1.0)" xfId="719"/>
    <cellStyle name="20% - Акцент3 8" xfId="720"/>
    <cellStyle name="20% - Акцент3 8 2" xfId="721"/>
    <cellStyle name="20% - Акцент3 8 3" xfId="722"/>
    <cellStyle name="20% - Акцент3 8_46EE.2011(v1.0)" xfId="723"/>
    <cellStyle name="20% - Акцент3 9" xfId="724"/>
    <cellStyle name="20% - Акцент3 9 2" xfId="725"/>
    <cellStyle name="20% - Акцент3 9 3" xfId="726"/>
    <cellStyle name="20% - Акцент3 9_46EE.2011(v1.0)" xfId="727"/>
    <cellStyle name="20% - Акцент4 10" xfId="728"/>
    <cellStyle name="20% - Акцент4 11" xfId="729"/>
    <cellStyle name="20% - Акцент4 2" xfId="730"/>
    <cellStyle name="20% - Акцент4 2 2" xfId="731"/>
    <cellStyle name="20% - Акцент4 2 3" xfId="732"/>
    <cellStyle name="20% - Акцент4 2_46EE.2011(v1.0)" xfId="733"/>
    <cellStyle name="20% - Акцент4 3" xfId="734"/>
    <cellStyle name="20% - Акцент4 3 2" xfId="735"/>
    <cellStyle name="20% - Акцент4 3 3" xfId="736"/>
    <cellStyle name="20% - Акцент4 3_46EE.2011(v1.0)" xfId="737"/>
    <cellStyle name="20% - Акцент4 4" xfId="738"/>
    <cellStyle name="20% - Акцент4 4 2" xfId="739"/>
    <cellStyle name="20% - Акцент4 4 3" xfId="740"/>
    <cellStyle name="20% - Акцент4 4_46EE.2011(v1.0)" xfId="741"/>
    <cellStyle name="20% - Акцент4 5" xfId="742"/>
    <cellStyle name="20% - Акцент4 5 2" xfId="743"/>
    <cellStyle name="20% - Акцент4 5 3" xfId="744"/>
    <cellStyle name="20% - Акцент4 5_46EE.2011(v1.0)" xfId="745"/>
    <cellStyle name="20% - Акцент4 6" xfId="746"/>
    <cellStyle name="20% - Акцент4 6 2" xfId="747"/>
    <cellStyle name="20% - Акцент4 6 3" xfId="748"/>
    <cellStyle name="20% - Акцент4 6_46EE.2011(v1.0)" xfId="749"/>
    <cellStyle name="20% - Акцент4 7" xfId="750"/>
    <cellStyle name="20% - Акцент4 7 2" xfId="751"/>
    <cellStyle name="20% - Акцент4 7 3" xfId="752"/>
    <cellStyle name="20% - Акцент4 7_46EE.2011(v1.0)" xfId="753"/>
    <cellStyle name="20% - Акцент4 8" xfId="754"/>
    <cellStyle name="20% - Акцент4 8 2" xfId="755"/>
    <cellStyle name="20% - Акцент4 8 3" xfId="756"/>
    <cellStyle name="20% - Акцент4 8_46EE.2011(v1.0)" xfId="757"/>
    <cellStyle name="20% - Акцент4 9" xfId="758"/>
    <cellStyle name="20% - Акцент4 9 2" xfId="759"/>
    <cellStyle name="20% - Акцент4 9 3" xfId="760"/>
    <cellStyle name="20% - Акцент4 9_46EE.2011(v1.0)" xfId="761"/>
    <cellStyle name="20% - Акцент5 10" xfId="762"/>
    <cellStyle name="20% - Акцент5 11" xfId="763"/>
    <cellStyle name="20% - Акцент5 2" xfId="764"/>
    <cellStyle name="20% - Акцент5 2 2" xfId="765"/>
    <cellStyle name="20% - Акцент5 2 3" xfId="766"/>
    <cellStyle name="20% - Акцент5 2_46EE.2011(v1.0)" xfId="767"/>
    <cellStyle name="20% - Акцент5 3" xfId="768"/>
    <cellStyle name="20% - Акцент5 3 2" xfId="769"/>
    <cellStyle name="20% - Акцент5 3 3" xfId="770"/>
    <cellStyle name="20% - Акцент5 3_46EE.2011(v1.0)" xfId="771"/>
    <cellStyle name="20% - Акцент5 4" xfId="772"/>
    <cellStyle name="20% - Акцент5 4 2" xfId="773"/>
    <cellStyle name="20% - Акцент5 4 3" xfId="774"/>
    <cellStyle name="20% - Акцент5 4_46EE.2011(v1.0)" xfId="775"/>
    <cellStyle name="20% - Акцент5 5" xfId="776"/>
    <cellStyle name="20% - Акцент5 5 2" xfId="777"/>
    <cellStyle name="20% - Акцент5 5 3" xfId="778"/>
    <cellStyle name="20% - Акцент5 5_46EE.2011(v1.0)" xfId="779"/>
    <cellStyle name="20% - Акцент5 6" xfId="780"/>
    <cellStyle name="20% - Акцент5 6 2" xfId="781"/>
    <cellStyle name="20% - Акцент5 6 3" xfId="782"/>
    <cellStyle name="20% - Акцент5 6_46EE.2011(v1.0)" xfId="783"/>
    <cellStyle name="20% - Акцент5 7" xfId="784"/>
    <cellStyle name="20% - Акцент5 7 2" xfId="785"/>
    <cellStyle name="20% - Акцент5 7 3" xfId="786"/>
    <cellStyle name="20% - Акцент5 7_46EE.2011(v1.0)" xfId="787"/>
    <cellStyle name="20% - Акцент5 8" xfId="788"/>
    <cellStyle name="20% - Акцент5 8 2" xfId="789"/>
    <cellStyle name="20% - Акцент5 8 3" xfId="790"/>
    <cellStyle name="20% - Акцент5 8_46EE.2011(v1.0)" xfId="791"/>
    <cellStyle name="20% - Акцент5 9" xfId="792"/>
    <cellStyle name="20% - Акцент5 9 2" xfId="793"/>
    <cellStyle name="20% - Акцент5 9 3" xfId="794"/>
    <cellStyle name="20% - Акцент5 9_46EE.2011(v1.0)" xfId="795"/>
    <cellStyle name="20% - Акцент6 10" xfId="796"/>
    <cellStyle name="20% - Акцент6 11" xfId="797"/>
    <cellStyle name="20% - Акцент6 2" xfId="798"/>
    <cellStyle name="20% - Акцент6 2 2" xfId="799"/>
    <cellStyle name="20% - Акцент6 2 3" xfId="800"/>
    <cellStyle name="20% - Акцент6 2_46EE.2011(v1.0)" xfId="801"/>
    <cellStyle name="20% - Акцент6 3" xfId="802"/>
    <cellStyle name="20% - Акцент6 3 2" xfId="803"/>
    <cellStyle name="20% - Акцент6 3 3" xfId="804"/>
    <cellStyle name="20% - Акцент6 3_46EE.2011(v1.0)" xfId="805"/>
    <cellStyle name="20% - Акцент6 4" xfId="806"/>
    <cellStyle name="20% - Акцент6 4 2" xfId="807"/>
    <cellStyle name="20% - Акцент6 4 3" xfId="808"/>
    <cellStyle name="20% - Акцент6 4_46EE.2011(v1.0)" xfId="809"/>
    <cellStyle name="20% - Акцент6 5" xfId="810"/>
    <cellStyle name="20% - Акцент6 5 2" xfId="811"/>
    <cellStyle name="20% - Акцент6 5 3" xfId="812"/>
    <cellStyle name="20% - Акцент6 5_46EE.2011(v1.0)" xfId="813"/>
    <cellStyle name="20% - Акцент6 6" xfId="814"/>
    <cellStyle name="20% - Акцент6 6 2" xfId="815"/>
    <cellStyle name="20% - Акцент6 6 3" xfId="816"/>
    <cellStyle name="20% - Акцент6 6_46EE.2011(v1.0)" xfId="817"/>
    <cellStyle name="20% - Акцент6 7" xfId="818"/>
    <cellStyle name="20% - Акцент6 7 2" xfId="819"/>
    <cellStyle name="20% - Акцент6 7 3" xfId="820"/>
    <cellStyle name="20% - Акцент6 7_46EE.2011(v1.0)" xfId="821"/>
    <cellStyle name="20% - Акцент6 8" xfId="822"/>
    <cellStyle name="20% - Акцент6 8 2" xfId="823"/>
    <cellStyle name="20% - Акцент6 8 3" xfId="824"/>
    <cellStyle name="20% - Акцент6 8_46EE.2011(v1.0)" xfId="825"/>
    <cellStyle name="20% - Акцент6 9" xfId="826"/>
    <cellStyle name="20% - Акцент6 9 2" xfId="827"/>
    <cellStyle name="20% - Акцент6 9 3" xfId="828"/>
    <cellStyle name="20% - Акцент6 9_46EE.2011(v1.0)" xfId="829"/>
    <cellStyle name="40% - Accent1" xfId="830"/>
    <cellStyle name="40% - Accent1 2" xfId="831"/>
    <cellStyle name="40% - Accent1 3" xfId="832"/>
    <cellStyle name="40% - Accent1_46EE.2011(v1.0)" xfId="833"/>
    <cellStyle name="40% - Accent2" xfId="834"/>
    <cellStyle name="40% - Accent2 2" xfId="835"/>
    <cellStyle name="40% - Accent2 3" xfId="836"/>
    <cellStyle name="40% - Accent2_46EE.2011(v1.0)" xfId="837"/>
    <cellStyle name="40% - Accent3" xfId="838"/>
    <cellStyle name="40% - Accent3 2" xfId="839"/>
    <cellStyle name="40% - Accent3 3" xfId="840"/>
    <cellStyle name="40% - Accent3_46EE.2011(v1.0)" xfId="841"/>
    <cellStyle name="40% - Accent4" xfId="842"/>
    <cellStyle name="40% - Accent4 2" xfId="843"/>
    <cellStyle name="40% - Accent4 3" xfId="844"/>
    <cellStyle name="40% - Accent4_46EE.2011(v1.0)" xfId="845"/>
    <cellStyle name="40% - Accent5" xfId="846"/>
    <cellStyle name="40% - Accent5 2" xfId="847"/>
    <cellStyle name="40% - Accent5 3" xfId="848"/>
    <cellStyle name="40% - Accent5_46EE.2011(v1.0)" xfId="849"/>
    <cellStyle name="40% - Accent6" xfId="850"/>
    <cellStyle name="40% - Accent6 2" xfId="851"/>
    <cellStyle name="40% - Accent6 3" xfId="852"/>
    <cellStyle name="40% - Accent6_46EE.2011(v1.0)" xfId="853"/>
    <cellStyle name="40% - Акцент1 10" xfId="854"/>
    <cellStyle name="40% - Акцент1 11" xfId="855"/>
    <cellStyle name="40% - Акцент1 2" xfId="856"/>
    <cellStyle name="40% - Акцент1 2 2" xfId="857"/>
    <cellStyle name="40% - Акцент1 2 3" xfId="858"/>
    <cellStyle name="40% - Акцент1 2_46EE.2011(v1.0)" xfId="859"/>
    <cellStyle name="40% - Акцент1 3" xfId="860"/>
    <cellStyle name="40% - Акцент1 3 2" xfId="861"/>
    <cellStyle name="40% - Акцент1 3 3" xfId="862"/>
    <cellStyle name="40% - Акцент1 3_46EE.2011(v1.0)" xfId="863"/>
    <cellStyle name="40% - Акцент1 4" xfId="864"/>
    <cellStyle name="40% - Акцент1 4 2" xfId="865"/>
    <cellStyle name="40% - Акцент1 4 3" xfId="866"/>
    <cellStyle name="40% - Акцент1 4_46EE.2011(v1.0)" xfId="867"/>
    <cellStyle name="40% - Акцент1 5" xfId="868"/>
    <cellStyle name="40% - Акцент1 5 2" xfId="869"/>
    <cellStyle name="40% - Акцент1 5 3" xfId="870"/>
    <cellStyle name="40% - Акцент1 5_46EE.2011(v1.0)" xfId="871"/>
    <cellStyle name="40% - Акцент1 6" xfId="872"/>
    <cellStyle name="40% - Акцент1 6 2" xfId="873"/>
    <cellStyle name="40% - Акцент1 6 3" xfId="874"/>
    <cellStyle name="40% - Акцент1 6_46EE.2011(v1.0)" xfId="875"/>
    <cellStyle name="40% - Акцент1 7" xfId="876"/>
    <cellStyle name="40% - Акцент1 7 2" xfId="877"/>
    <cellStyle name="40% - Акцент1 7 3" xfId="878"/>
    <cellStyle name="40% - Акцент1 7_46EE.2011(v1.0)" xfId="879"/>
    <cellStyle name="40% - Акцент1 8" xfId="880"/>
    <cellStyle name="40% - Акцент1 8 2" xfId="881"/>
    <cellStyle name="40% - Акцент1 8 3" xfId="882"/>
    <cellStyle name="40% - Акцент1 8_46EE.2011(v1.0)" xfId="883"/>
    <cellStyle name="40% - Акцент1 9" xfId="884"/>
    <cellStyle name="40% - Акцент1 9 2" xfId="885"/>
    <cellStyle name="40% - Акцент1 9 3" xfId="886"/>
    <cellStyle name="40% - Акцент1 9_46EE.2011(v1.0)" xfId="887"/>
    <cellStyle name="40% - Акцент2 10" xfId="888"/>
    <cellStyle name="40% - Акцент2 11" xfId="889"/>
    <cellStyle name="40% - Акцент2 2" xfId="890"/>
    <cellStyle name="40% - Акцент2 2 2" xfId="891"/>
    <cellStyle name="40% - Акцент2 2 3" xfId="892"/>
    <cellStyle name="40% - Акцент2 2_46EE.2011(v1.0)" xfId="893"/>
    <cellStyle name="40% - Акцент2 3" xfId="894"/>
    <cellStyle name="40% - Акцент2 3 2" xfId="895"/>
    <cellStyle name="40% - Акцент2 3 3" xfId="896"/>
    <cellStyle name="40% - Акцент2 3_46EE.2011(v1.0)" xfId="897"/>
    <cellStyle name="40% - Акцент2 4" xfId="898"/>
    <cellStyle name="40% - Акцент2 4 2" xfId="899"/>
    <cellStyle name="40% - Акцент2 4 3" xfId="900"/>
    <cellStyle name="40% - Акцент2 4_46EE.2011(v1.0)" xfId="901"/>
    <cellStyle name="40% - Акцент2 5" xfId="902"/>
    <cellStyle name="40% - Акцент2 5 2" xfId="903"/>
    <cellStyle name="40% - Акцент2 5 3" xfId="904"/>
    <cellStyle name="40% - Акцент2 5_46EE.2011(v1.0)" xfId="905"/>
    <cellStyle name="40% - Акцент2 6" xfId="906"/>
    <cellStyle name="40% - Акцент2 6 2" xfId="907"/>
    <cellStyle name="40% - Акцент2 6 3" xfId="908"/>
    <cellStyle name="40% - Акцент2 6_46EE.2011(v1.0)" xfId="909"/>
    <cellStyle name="40% - Акцент2 7" xfId="910"/>
    <cellStyle name="40% - Акцент2 7 2" xfId="911"/>
    <cellStyle name="40% - Акцент2 7 3" xfId="912"/>
    <cellStyle name="40% - Акцент2 7_46EE.2011(v1.0)" xfId="913"/>
    <cellStyle name="40% - Акцент2 8" xfId="914"/>
    <cellStyle name="40% - Акцент2 8 2" xfId="915"/>
    <cellStyle name="40% - Акцент2 8 3" xfId="916"/>
    <cellStyle name="40% - Акцент2 8_46EE.2011(v1.0)" xfId="917"/>
    <cellStyle name="40% - Акцент2 9" xfId="918"/>
    <cellStyle name="40% - Акцент2 9 2" xfId="919"/>
    <cellStyle name="40% - Акцент2 9 3" xfId="920"/>
    <cellStyle name="40% - Акцент2 9_46EE.2011(v1.0)" xfId="921"/>
    <cellStyle name="40% - Акцент3 10" xfId="922"/>
    <cellStyle name="40% - Акцент3 11" xfId="923"/>
    <cellStyle name="40% - Акцент3 2" xfId="924"/>
    <cellStyle name="40% - Акцент3 2 2" xfId="925"/>
    <cellStyle name="40% - Акцент3 2 3" xfId="926"/>
    <cellStyle name="40% - Акцент3 2_46EE.2011(v1.0)" xfId="927"/>
    <cellStyle name="40% - Акцент3 3" xfId="928"/>
    <cellStyle name="40% - Акцент3 3 2" xfId="929"/>
    <cellStyle name="40% - Акцент3 3 3" xfId="930"/>
    <cellStyle name="40% - Акцент3 3_46EE.2011(v1.0)" xfId="931"/>
    <cellStyle name="40% - Акцент3 4" xfId="932"/>
    <cellStyle name="40% - Акцент3 4 2" xfId="933"/>
    <cellStyle name="40% - Акцент3 4 3" xfId="934"/>
    <cellStyle name="40% - Акцент3 4_46EE.2011(v1.0)" xfId="935"/>
    <cellStyle name="40% - Акцент3 5" xfId="936"/>
    <cellStyle name="40% - Акцент3 5 2" xfId="937"/>
    <cellStyle name="40% - Акцент3 5 3" xfId="938"/>
    <cellStyle name="40% - Акцент3 5_46EE.2011(v1.0)" xfId="939"/>
    <cellStyle name="40% - Акцент3 6" xfId="940"/>
    <cellStyle name="40% - Акцент3 6 2" xfId="941"/>
    <cellStyle name="40% - Акцент3 6 3" xfId="942"/>
    <cellStyle name="40% - Акцент3 6_46EE.2011(v1.0)" xfId="943"/>
    <cellStyle name="40% - Акцент3 7" xfId="944"/>
    <cellStyle name="40% - Акцент3 7 2" xfId="945"/>
    <cellStyle name="40% - Акцент3 7 3" xfId="946"/>
    <cellStyle name="40% - Акцент3 7_46EE.2011(v1.0)" xfId="947"/>
    <cellStyle name="40% - Акцент3 8" xfId="948"/>
    <cellStyle name="40% - Акцент3 8 2" xfId="949"/>
    <cellStyle name="40% - Акцент3 8 3" xfId="950"/>
    <cellStyle name="40% - Акцент3 8_46EE.2011(v1.0)" xfId="951"/>
    <cellStyle name="40% - Акцент3 9" xfId="952"/>
    <cellStyle name="40% - Акцент3 9 2" xfId="953"/>
    <cellStyle name="40% - Акцент3 9 3" xfId="954"/>
    <cellStyle name="40% - Акцент3 9_46EE.2011(v1.0)" xfId="955"/>
    <cellStyle name="40% - Акцент4 10" xfId="956"/>
    <cellStyle name="40% - Акцент4 11" xfId="957"/>
    <cellStyle name="40% - Акцент4 2" xfId="958"/>
    <cellStyle name="40% - Акцент4 2 2" xfId="959"/>
    <cellStyle name="40% - Акцент4 2 3" xfId="960"/>
    <cellStyle name="40% - Акцент4 2_46EE.2011(v1.0)" xfId="961"/>
    <cellStyle name="40% - Акцент4 3" xfId="962"/>
    <cellStyle name="40% - Акцент4 3 2" xfId="963"/>
    <cellStyle name="40% - Акцент4 3 3" xfId="964"/>
    <cellStyle name="40% - Акцент4 3_46EE.2011(v1.0)" xfId="965"/>
    <cellStyle name="40% - Акцент4 4" xfId="966"/>
    <cellStyle name="40% - Акцент4 4 2" xfId="967"/>
    <cellStyle name="40% - Акцент4 4 3" xfId="968"/>
    <cellStyle name="40% - Акцент4 4_46EE.2011(v1.0)" xfId="969"/>
    <cellStyle name="40% - Акцент4 5" xfId="970"/>
    <cellStyle name="40% - Акцент4 5 2" xfId="971"/>
    <cellStyle name="40% - Акцент4 5 3" xfId="972"/>
    <cellStyle name="40% - Акцент4 5_46EE.2011(v1.0)" xfId="973"/>
    <cellStyle name="40% - Акцент4 6" xfId="974"/>
    <cellStyle name="40% - Акцент4 6 2" xfId="975"/>
    <cellStyle name="40% - Акцент4 6 3" xfId="976"/>
    <cellStyle name="40% - Акцент4 6_46EE.2011(v1.0)" xfId="977"/>
    <cellStyle name="40% - Акцент4 7" xfId="978"/>
    <cellStyle name="40% - Акцент4 7 2" xfId="979"/>
    <cellStyle name="40% - Акцент4 7 3" xfId="980"/>
    <cellStyle name="40% - Акцент4 7_46EE.2011(v1.0)" xfId="981"/>
    <cellStyle name="40% - Акцент4 8" xfId="982"/>
    <cellStyle name="40% - Акцент4 8 2" xfId="983"/>
    <cellStyle name="40% - Акцент4 8 3" xfId="984"/>
    <cellStyle name="40% - Акцент4 8_46EE.2011(v1.0)" xfId="985"/>
    <cellStyle name="40% - Акцент4 9" xfId="986"/>
    <cellStyle name="40% - Акцент4 9 2" xfId="987"/>
    <cellStyle name="40% - Акцент4 9 3" xfId="988"/>
    <cellStyle name="40% - Акцент4 9_46EE.2011(v1.0)" xfId="989"/>
    <cellStyle name="40% - Акцент5 10" xfId="990"/>
    <cellStyle name="40% - Акцент5 11" xfId="991"/>
    <cellStyle name="40% - Акцент5 2" xfId="992"/>
    <cellStyle name="40% - Акцент5 2 2" xfId="993"/>
    <cellStyle name="40% - Акцент5 2 3" xfId="994"/>
    <cellStyle name="40% - Акцент5 2_46EE.2011(v1.0)" xfId="995"/>
    <cellStyle name="40% - Акцент5 3" xfId="996"/>
    <cellStyle name="40% - Акцент5 3 2" xfId="997"/>
    <cellStyle name="40% - Акцент5 3 3" xfId="998"/>
    <cellStyle name="40% - Акцент5 3_46EE.2011(v1.0)" xfId="999"/>
    <cellStyle name="40% - Акцент5 4" xfId="1000"/>
    <cellStyle name="40% - Акцент5 4 2" xfId="1001"/>
    <cellStyle name="40% - Акцент5 4 3" xfId="1002"/>
    <cellStyle name="40% - Акцент5 4_46EE.2011(v1.0)" xfId="1003"/>
    <cellStyle name="40% - Акцент5 5" xfId="1004"/>
    <cellStyle name="40% - Акцент5 5 2" xfId="1005"/>
    <cellStyle name="40% - Акцент5 5 3" xfId="1006"/>
    <cellStyle name="40% - Акцент5 5_46EE.2011(v1.0)" xfId="1007"/>
    <cellStyle name="40% - Акцент5 6" xfId="1008"/>
    <cellStyle name="40% - Акцент5 6 2" xfId="1009"/>
    <cellStyle name="40% - Акцент5 6 3" xfId="1010"/>
    <cellStyle name="40% - Акцент5 6_46EE.2011(v1.0)" xfId="1011"/>
    <cellStyle name="40% - Акцент5 7" xfId="1012"/>
    <cellStyle name="40% - Акцент5 7 2" xfId="1013"/>
    <cellStyle name="40% - Акцент5 7 3" xfId="1014"/>
    <cellStyle name="40% - Акцент5 7_46EE.2011(v1.0)" xfId="1015"/>
    <cellStyle name="40% - Акцент5 8" xfId="1016"/>
    <cellStyle name="40% - Акцент5 8 2" xfId="1017"/>
    <cellStyle name="40% - Акцент5 8 3" xfId="1018"/>
    <cellStyle name="40% - Акцент5 8_46EE.2011(v1.0)" xfId="1019"/>
    <cellStyle name="40% - Акцент5 9" xfId="1020"/>
    <cellStyle name="40% - Акцент5 9 2" xfId="1021"/>
    <cellStyle name="40% - Акцент5 9 3" xfId="1022"/>
    <cellStyle name="40% - Акцент5 9_46EE.2011(v1.0)" xfId="1023"/>
    <cellStyle name="40% - Акцент6 10" xfId="1024"/>
    <cellStyle name="40% - Акцент6 11" xfId="1025"/>
    <cellStyle name="40% - Акцент6 2" xfId="1026"/>
    <cellStyle name="40% - Акцент6 2 2" xfId="1027"/>
    <cellStyle name="40% - Акцент6 2 3" xfId="1028"/>
    <cellStyle name="40% - Акцент6 2_46EE.2011(v1.0)" xfId="1029"/>
    <cellStyle name="40% - Акцент6 3" xfId="1030"/>
    <cellStyle name="40% - Акцент6 3 2" xfId="1031"/>
    <cellStyle name="40% - Акцент6 3 3" xfId="1032"/>
    <cellStyle name="40% - Акцент6 3_46EE.2011(v1.0)" xfId="1033"/>
    <cellStyle name="40% - Акцент6 4" xfId="1034"/>
    <cellStyle name="40% - Акцент6 4 2" xfId="1035"/>
    <cellStyle name="40% - Акцент6 4 3" xfId="1036"/>
    <cellStyle name="40% - Акцент6 4_46EE.2011(v1.0)" xfId="1037"/>
    <cellStyle name="40% - Акцент6 5" xfId="1038"/>
    <cellStyle name="40% - Акцент6 5 2" xfId="1039"/>
    <cellStyle name="40% - Акцент6 5 3" xfId="1040"/>
    <cellStyle name="40% - Акцент6 5_46EE.2011(v1.0)" xfId="1041"/>
    <cellStyle name="40% - Акцент6 6" xfId="1042"/>
    <cellStyle name="40% - Акцент6 6 2" xfId="1043"/>
    <cellStyle name="40% - Акцент6 6 3" xfId="1044"/>
    <cellStyle name="40% - Акцент6 6_46EE.2011(v1.0)" xfId="1045"/>
    <cellStyle name="40% - Акцент6 7" xfId="1046"/>
    <cellStyle name="40% - Акцент6 7 2" xfId="1047"/>
    <cellStyle name="40% - Акцент6 7 3" xfId="1048"/>
    <cellStyle name="40% - Акцент6 7_46EE.2011(v1.0)" xfId="1049"/>
    <cellStyle name="40% - Акцент6 8" xfId="1050"/>
    <cellStyle name="40% - Акцент6 8 2" xfId="1051"/>
    <cellStyle name="40% - Акцент6 8 3" xfId="1052"/>
    <cellStyle name="40% - Акцент6 8_46EE.2011(v1.0)" xfId="1053"/>
    <cellStyle name="40% - Акцент6 9" xfId="1054"/>
    <cellStyle name="40% - Акцент6 9 2" xfId="1055"/>
    <cellStyle name="40% - Акцент6 9 3" xfId="1056"/>
    <cellStyle name="40% - Акцент6 9_46EE.2011(v1.0)" xfId="1057"/>
    <cellStyle name="60% - Accent1" xfId="1058"/>
    <cellStyle name="60% - Accent2" xfId="1059"/>
    <cellStyle name="60% - Accent3" xfId="1060"/>
    <cellStyle name="60% - Accent4" xfId="1061"/>
    <cellStyle name="60% - Accent5" xfId="1062"/>
    <cellStyle name="60% - Accent6" xfId="1063"/>
    <cellStyle name="60% - Акцент1 10" xfId="1064"/>
    <cellStyle name="60% - Акцент1 11" xfId="1065"/>
    <cellStyle name="60% - Акцент1 2" xfId="1066"/>
    <cellStyle name="60% - Акцент1 2 2" xfId="1067"/>
    <cellStyle name="60% - Акцент1 3" xfId="1068"/>
    <cellStyle name="60% - Акцент1 3 2" xfId="1069"/>
    <cellStyle name="60% - Акцент1 4" xfId="1070"/>
    <cellStyle name="60% - Акцент1 4 2" xfId="1071"/>
    <cellStyle name="60% - Акцент1 5" xfId="1072"/>
    <cellStyle name="60% - Акцент1 5 2" xfId="1073"/>
    <cellStyle name="60% - Акцент1 6" xfId="1074"/>
    <cellStyle name="60% - Акцент1 6 2" xfId="1075"/>
    <cellStyle name="60% - Акцент1 7" xfId="1076"/>
    <cellStyle name="60% - Акцент1 7 2" xfId="1077"/>
    <cellStyle name="60% - Акцент1 8" xfId="1078"/>
    <cellStyle name="60% - Акцент1 8 2" xfId="1079"/>
    <cellStyle name="60% - Акцент1 9" xfId="1080"/>
    <cellStyle name="60% - Акцент1 9 2" xfId="1081"/>
    <cellStyle name="60% - Акцент2 10" xfId="1082"/>
    <cellStyle name="60% - Акцент2 11" xfId="1083"/>
    <cellStyle name="60% - Акцент2 2" xfId="1084"/>
    <cellStyle name="60% - Акцент2 2 2" xfId="1085"/>
    <cellStyle name="60% - Акцент2 3" xfId="1086"/>
    <cellStyle name="60% - Акцент2 3 2" xfId="1087"/>
    <cellStyle name="60% - Акцент2 4" xfId="1088"/>
    <cellStyle name="60% - Акцент2 4 2" xfId="1089"/>
    <cellStyle name="60% - Акцент2 5" xfId="1090"/>
    <cellStyle name="60% - Акцент2 5 2" xfId="1091"/>
    <cellStyle name="60% - Акцент2 6" xfId="1092"/>
    <cellStyle name="60% - Акцент2 6 2" xfId="1093"/>
    <cellStyle name="60% - Акцент2 7" xfId="1094"/>
    <cellStyle name="60% - Акцент2 7 2" xfId="1095"/>
    <cellStyle name="60% - Акцент2 8" xfId="1096"/>
    <cellStyle name="60% - Акцент2 8 2" xfId="1097"/>
    <cellStyle name="60% - Акцент2 9" xfId="1098"/>
    <cellStyle name="60% - Акцент2 9 2" xfId="1099"/>
    <cellStyle name="60% - Акцент3 10" xfId="1100"/>
    <cellStyle name="60% - Акцент3 11" xfId="1101"/>
    <cellStyle name="60% - Акцент3 2" xfId="1102"/>
    <cellStyle name="60% - Акцент3 2 2" xfId="1103"/>
    <cellStyle name="60% - Акцент3 3" xfId="1104"/>
    <cellStyle name="60% - Акцент3 3 2" xfId="1105"/>
    <cellStyle name="60% - Акцент3 4" xfId="1106"/>
    <cellStyle name="60% - Акцент3 4 2" xfId="1107"/>
    <cellStyle name="60% - Акцент3 5" xfId="1108"/>
    <cellStyle name="60% - Акцент3 5 2" xfId="1109"/>
    <cellStyle name="60% - Акцент3 6" xfId="1110"/>
    <cellStyle name="60% - Акцент3 6 2" xfId="1111"/>
    <cellStyle name="60% - Акцент3 7" xfId="1112"/>
    <cellStyle name="60% - Акцент3 7 2" xfId="1113"/>
    <cellStyle name="60% - Акцент3 8" xfId="1114"/>
    <cellStyle name="60% - Акцент3 8 2" xfId="1115"/>
    <cellStyle name="60% - Акцент3 9" xfId="1116"/>
    <cellStyle name="60% - Акцент3 9 2" xfId="1117"/>
    <cellStyle name="60% - Акцент4 10" xfId="1118"/>
    <cellStyle name="60% - Акцент4 11" xfId="1119"/>
    <cellStyle name="60% - Акцент4 2" xfId="1120"/>
    <cellStyle name="60% - Акцент4 2 2" xfId="1121"/>
    <cellStyle name="60% - Акцент4 3" xfId="1122"/>
    <cellStyle name="60% - Акцент4 3 2" xfId="1123"/>
    <cellStyle name="60% - Акцент4 4" xfId="1124"/>
    <cellStyle name="60% - Акцент4 4 2" xfId="1125"/>
    <cellStyle name="60% - Акцент4 5" xfId="1126"/>
    <cellStyle name="60% - Акцент4 5 2" xfId="1127"/>
    <cellStyle name="60% - Акцент4 6" xfId="1128"/>
    <cellStyle name="60% - Акцент4 6 2" xfId="1129"/>
    <cellStyle name="60% - Акцент4 7" xfId="1130"/>
    <cellStyle name="60% - Акцент4 7 2" xfId="1131"/>
    <cellStyle name="60% - Акцент4 8" xfId="1132"/>
    <cellStyle name="60% - Акцент4 8 2" xfId="1133"/>
    <cellStyle name="60% - Акцент4 9" xfId="1134"/>
    <cellStyle name="60% - Акцент4 9 2" xfId="1135"/>
    <cellStyle name="60% - Акцент5 10" xfId="1136"/>
    <cellStyle name="60% - Акцент5 11" xfId="1137"/>
    <cellStyle name="60% - Акцент5 2" xfId="1138"/>
    <cellStyle name="60% - Акцент5 2 2" xfId="1139"/>
    <cellStyle name="60% - Акцент5 3" xfId="1140"/>
    <cellStyle name="60% - Акцент5 3 2" xfId="1141"/>
    <cellStyle name="60% - Акцент5 4" xfId="1142"/>
    <cellStyle name="60% - Акцент5 4 2" xfId="1143"/>
    <cellStyle name="60% - Акцент5 5" xfId="1144"/>
    <cellStyle name="60% - Акцент5 5 2" xfId="1145"/>
    <cellStyle name="60% - Акцент5 6" xfId="1146"/>
    <cellStyle name="60% - Акцент5 6 2" xfId="1147"/>
    <cellStyle name="60% - Акцент5 7" xfId="1148"/>
    <cellStyle name="60% - Акцент5 7 2" xfId="1149"/>
    <cellStyle name="60% - Акцент5 8" xfId="1150"/>
    <cellStyle name="60% - Акцент5 8 2" xfId="1151"/>
    <cellStyle name="60% - Акцент5 9" xfId="1152"/>
    <cellStyle name="60% - Акцент5 9 2" xfId="1153"/>
    <cellStyle name="60% - Акцент6 10" xfId="1154"/>
    <cellStyle name="60% - Акцент6 11" xfId="1155"/>
    <cellStyle name="60% - Акцент6 2" xfId="1156"/>
    <cellStyle name="60% - Акцент6 2 2" xfId="1157"/>
    <cellStyle name="60% - Акцент6 3" xfId="1158"/>
    <cellStyle name="60% - Акцент6 3 2" xfId="1159"/>
    <cellStyle name="60% - Акцент6 4" xfId="1160"/>
    <cellStyle name="60% - Акцент6 4 2" xfId="1161"/>
    <cellStyle name="60% - Акцент6 5" xfId="1162"/>
    <cellStyle name="60% - Акцент6 5 2" xfId="1163"/>
    <cellStyle name="60% - Акцент6 6" xfId="1164"/>
    <cellStyle name="60% - Акцент6 6 2" xfId="1165"/>
    <cellStyle name="60% - Акцент6 7" xfId="1166"/>
    <cellStyle name="60% - Акцент6 7 2" xfId="1167"/>
    <cellStyle name="60% - Акцент6 8" xfId="1168"/>
    <cellStyle name="60% - Акцент6 8 2" xfId="1169"/>
    <cellStyle name="60% - Акцент6 9" xfId="1170"/>
    <cellStyle name="60% - Акцент6 9 2" xfId="1171"/>
    <cellStyle name="Accent1" xfId="1172"/>
    <cellStyle name="Accent2" xfId="1173"/>
    <cellStyle name="Accent3" xfId="1174"/>
    <cellStyle name="Accent4" xfId="1175"/>
    <cellStyle name="Accent5" xfId="1176"/>
    <cellStyle name="Accent6" xfId="1177"/>
    <cellStyle name="Ăčďĺđńńűëęŕ" xfId="1178"/>
    <cellStyle name="AFE" xfId="1179"/>
    <cellStyle name="Áĺççŕůčňíűé" xfId="1180"/>
    <cellStyle name="Äĺíĺćíűé [0]_(ňŕá 3č)" xfId="1181"/>
    <cellStyle name="Äĺíĺćíűé_(ňŕá 3č)" xfId="1182"/>
    <cellStyle name="Bad" xfId="1183"/>
    <cellStyle name="Blue" xfId="1184"/>
    <cellStyle name="Body_$Dollars" xfId="1185"/>
    <cellStyle name="Calculation" xfId="1186"/>
    <cellStyle name="Check Cell" xfId="1187"/>
    <cellStyle name="Chek" xfId="1188"/>
    <cellStyle name="Comma [0]_Adjusted FS 1299" xfId="1189"/>
    <cellStyle name="Comma 0" xfId="1190"/>
    <cellStyle name="Comma 0*" xfId="1191"/>
    <cellStyle name="Comma 2" xfId="1192"/>
    <cellStyle name="Comma 3*" xfId="1193"/>
    <cellStyle name="Comma_Adjusted FS 1299" xfId="1194"/>
    <cellStyle name="Comma0" xfId="1195"/>
    <cellStyle name="Çŕůčňíűé" xfId="1196"/>
    <cellStyle name="Currency [0]" xfId="1197"/>
    <cellStyle name="Currency [0] 2" xfId="1198"/>
    <cellStyle name="Currency [0] 2 10" xfId="1199"/>
    <cellStyle name="Currency [0] 2 11" xfId="1200"/>
    <cellStyle name="Currency [0] 2 2" xfId="1201"/>
    <cellStyle name="Currency [0] 2 2 2" xfId="1202"/>
    <cellStyle name="Currency [0] 2 2 3" xfId="1203"/>
    <cellStyle name="Currency [0] 2 2 4" xfId="1204"/>
    <cellStyle name="Currency [0] 2 3" xfId="1205"/>
    <cellStyle name="Currency [0] 2 3 2" xfId="1206"/>
    <cellStyle name="Currency [0] 2 3 3" xfId="1207"/>
    <cellStyle name="Currency [0] 2 3 4" xfId="1208"/>
    <cellStyle name="Currency [0] 2 4" xfId="1209"/>
    <cellStyle name="Currency [0] 2 4 2" xfId="1210"/>
    <cellStyle name="Currency [0] 2 4 3" xfId="1211"/>
    <cellStyle name="Currency [0] 2 4 4" xfId="1212"/>
    <cellStyle name="Currency [0] 2 5" xfId="1213"/>
    <cellStyle name="Currency [0] 2 5 2" xfId="1214"/>
    <cellStyle name="Currency [0] 2 5 3" xfId="1215"/>
    <cellStyle name="Currency [0] 2 5 4" xfId="1216"/>
    <cellStyle name="Currency [0] 2 6" xfId="1217"/>
    <cellStyle name="Currency [0] 2 6 2" xfId="1218"/>
    <cellStyle name="Currency [0] 2 6 3" xfId="1219"/>
    <cellStyle name="Currency [0] 2 6 4" xfId="1220"/>
    <cellStyle name="Currency [0] 2 7" xfId="1221"/>
    <cellStyle name="Currency [0] 2 7 2" xfId="1222"/>
    <cellStyle name="Currency [0] 2 7 3" xfId="1223"/>
    <cellStyle name="Currency [0] 2 7 4" xfId="1224"/>
    <cellStyle name="Currency [0] 2 8" xfId="1225"/>
    <cellStyle name="Currency [0] 2 8 2" xfId="1226"/>
    <cellStyle name="Currency [0] 2 8 3" xfId="1227"/>
    <cellStyle name="Currency [0] 2 8 4" xfId="1228"/>
    <cellStyle name="Currency [0] 2 9" xfId="1229"/>
    <cellStyle name="Currency [0] 3" xfId="1230"/>
    <cellStyle name="Currency [0] 3 10" xfId="1231"/>
    <cellStyle name="Currency [0] 3 11" xfId="1232"/>
    <cellStyle name="Currency [0] 3 2" xfId="1233"/>
    <cellStyle name="Currency [0] 3 2 2" xfId="1234"/>
    <cellStyle name="Currency [0] 3 2 3" xfId="1235"/>
    <cellStyle name="Currency [0] 3 2 4" xfId="1236"/>
    <cellStyle name="Currency [0] 3 3" xfId="1237"/>
    <cellStyle name="Currency [0] 3 3 2" xfId="1238"/>
    <cellStyle name="Currency [0] 3 3 3" xfId="1239"/>
    <cellStyle name="Currency [0] 3 3 4" xfId="1240"/>
    <cellStyle name="Currency [0] 3 4" xfId="1241"/>
    <cellStyle name="Currency [0] 3 4 2" xfId="1242"/>
    <cellStyle name="Currency [0] 3 4 3" xfId="1243"/>
    <cellStyle name="Currency [0] 3 4 4" xfId="1244"/>
    <cellStyle name="Currency [0] 3 5" xfId="1245"/>
    <cellStyle name="Currency [0] 3 5 2" xfId="1246"/>
    <cellStyle name="Currency [0] 3 5 3" xfId="1247"/>
    <cellStyle name="Currency [0] 3 5 4" xfId="1248"/>
    <cellStyle name="Currency [0] 3 6" xfId="1249"/>
    <cellStyle name="Currency [0] 3 6 2" xfId="1250"/>
    <cellStyle name="Currency [0] 3 6 3" xfId="1251"/>
    <cellStyle name="Currency [0] 3 6 4" xfId="1252"/>
    <cellStyle name="Currency [0] 3 7" xfId="1253"/>
    <cellStyle name="Currency [0] 3 7 2" xfId="1254"/>
    <cellStyle name="Currency [0] 3 7 3" xfId="1255"/>
    <cellStyle name="Currency [0] 3 7 4" xfId="1256"/>
    <cellStyle name="Currency [0] 3 8" xfId="1257"/>
    <cellStyle name="Currency [0] 3 8 2" xfId="1258"/>
    <cellStyle name="Currency [0] 3 8 3" xfId="1259"/>
    <cellStyle name="Currency [0] 3 8 4" xfId="1260"/>
    <cellStyle name="Currency [0] 3 9" xfId="1261"/>
    <cellStyle name="Currency [0] 4" xfId="1262"/>
    <cellStyle name="Currency [0] 4 10" xfId="1263"/>
    <cellStyle name="Currency [0] 4 11" xfId="1264"/>
    <cellStyle name="Currency [0] 4 2" xfId="1265"/>
    <cellStyle name="Currency [0] 4 2 2" xfId="1266"/>
    <cellStyle name="Currency [0] 4 2 3" xfId="1267"/>
    <cellStyle name="Currency [0] 4 2 4" xfId="1268"/>
    <cellStyle name="Currency [0] 4 3" xfId="1269"/>
    <cellStyle name="Currency [0] 4 3 2" xfId="1270"/>
    <cellStyle name="Currency [0] 4 3 3" xfId="1271"/>
    <cellStyle name="Currency [0] 4 3 4" xfId="1272"/>
    <cellStyle name="Currency [0] 4 4" xfId="1273"/>
    <cellStyle name="Currency [0] 4 4 2" xfId="1274"/>
    <cellStyle name="Currency [0] 4 4 3" xfId="1275"/>
    <cellStyle name="Currency [0] 4 4 4" xfId="1276"/>
    <cellStyle name="Currency [0] 4 5" xfId="1277"/>
    <cellStyle name="Currency [0] 4 5 2" xfId="1278"/>
    <cellStyle name="Currency [0] 4 5 3" xfId="1279"/>
    <cellStyle name="Currency [0] 4 5 4" xfId="1280"/>
    <cellStyle name="Currency [0] 4 6" xfId="1281"/>
    <cellStyle name="Currency [0] 4 6 2" xfId="1282"/>
    <cellStyle name="Currency [0] 4 6 3" xfId="1283"/>
    <cellStyle name="Currency [0] 4 6 4" xfId="1284"/>
    <cellStyle name="Currency [0] 4 7" xfId="1285"/>
    <cellStyle name="Currency [0] 4 7 2" xfId="1286"/>
    <cellStyle name="Currency [0] 4 7 3" xfId="1287"/>
    <cellStyle name="Currency [0] 4 7 4" xfId="1288"/>
    <cellStyle name="Currency [0] 4 8" xfId="1289"/>
    <cellStyle name="Currency [0] 4 8 2" xfId="1290"/>
    <cellStyle name="Currency [0] 4 8 3" xfId="1291"/>
    <cellStyle name="Currency [0] 4 8 4" xfId="1292"/>
    <cellStyle name="Currency [0] 4 9" xfId="1293"/>
    <cellStyle name="Currency [0] 5" xfId="1294"/>
    <cellStyle name="Currency [0] 5 10" xfId="1295"/>
    <cellStyle name="Currency [0] 5 11" xfId="1296"/>
    <cellStyle name="Currency [0] 5 2" xfId="1297"/>
    <cellStyle name="Currency [0] 5 2 2" xfId="1298"/>
    <cellStyle name="Currency [0] 5 2 3" xfId="1299"/>
    <cellStyle name="Currency [0] 5 2 4" xfId="1300"/>
    <cellStyle name="Currency [0] 5 3" xfId="1301"/>
    <cellStyle name="Currency [0] 5 3 2" xfId="1302"/>
    <cellStyle name="Currency [0] 5 3 3" xfId="1303"/>
    <cellStyle name="Currency [0] 5 3 4" xfId="1304"/>
    <cellStyle name="Currency [0] 5 4" xfId="1305"/>
    <cellStyle name="Currency [0] 5 4 2" xfId="1306"/>
    <cellStyle name="Currency [0] 5 4 3" xfId="1307"/>
    <cellStyle name="Currency [0] 5 4 4" xfId="1308"/>
    <cellStyle name="Currency [0] 5 5" xfId="1309"/>
    <cellStyle name="Currency [0] 5 5 2" xfId="1310"/>
    <cellStyle name="Currency [0] 5 5 3" xfId="1311"/>
    <cellStyle name="Currency [0] 5 5 4" xfId="1312"/>
    <cellStyle name="Currency [0] 5 6" xfId="1313"/>
    <cellStyle name="Currency [0] 5 6 2" xfId="1314"/>
    <cellStyle name="Currency [0] 5 6 3" xfId="1315"/>
    <cellStyle name="Currency [0] 5 6 4" xfId="1316"/>
    <cellStyle name="Currency [0] 5 7" xfId="1317"/>
    <cellStyle name="Currency [0] 5 7 2" xfId="1318"/>
    <cellStyle name="Currency [0] 5 7 3" xfId="1319"/>
    <cellStyle name="Currency [0] 5 7 4" xfId="1320"/>
    <cellStyle name="Currency [0] 5 8" xfId="1321"/>
    <cellStyle name="Currency [0] 5 8 2" xfId="1322"/>
    <cellStyle name="Currency [0] 5 8 3" xfId="1323"/>
    <cellStyle name="Currency [0] 5 8 4" xfId="1324"/>
    <cellStyle name="Currency [0] 5 9" xfId="1325"/>
    <cellStyle name="Currency [0] 6" xfId="1326"/>
    <cellStyle name="Currency [0] 6 2" xfId="1327"/>
    <cellStyle name="Currency [0] 6 3" xfId="1328"/>
    <cellStyle name="Currency [0] 6 4" xfId="1329"/>
    <cellStyle name="Currency [0] 7" xfId="1330"/>
    <cellStyle name="Currency [0] 7 2" xfId="1331"/>
    <cellStyle name="Currency [0] 7 3" xfId="1332"/>
    <cellStyle name="Currency [0] 7 4" xfId="1333"/>
    <cellStyle name="Currency [0] 8" xfId="1334"/>
    <cellStyle name="Currency [0] 8 2" xfId="1335"/>
    <cellStyle name="Currency [0] 8 3" xfId="1336"/>
    <cellStyle name="Currency [0] 8 4" xfId="1337"/>
    <cellStyle name="Currency 0" xfId="1338"/>
    <cellStyle name="Currency 2" xfId="1339"/>
    <cellStyle name="Currency_06_9m" xfId="1340"/>
    <cellStyle name="Currency0" xfId="1341"/>
    <cellStyle name="Currency2" xfId="1342"/>
    <cellStyle name="Date" xfId="1343"/>
    <cellStyle name="Date Aligned" xfId="1344"/>
    <cellStyle name="Dates" xfId="1345"/>
    <cellStyle name="Dezimal [0]_NEGS" xfId="1346"/>
    <cellStyle name="Dezimal_NEGS" xfId="1347"/>
    <cellStyle name="Dotted Line" xfId="1348"/>
    <cellStyle name="E&amp;Y House" xfId="1349"/>
    <cellStyle name="E-mail" xfId="1350"/>
    <cellStyle name="E-mail 2" xfId="1351"/>
    <cellStyle name="E-mail_46EP.2011(v2.0)" xfId="1352"/>
    <cellStyle name="Euro" xfId="1353"/>
    <cellStyle name="Euro 2" xfId="1354"/>
    <cellStyle name="ew" xfId="1355"/>
    <cellStyle name="Explanatory Text" xfId="1356"/>
    <cellStyle name="F2" xfId="1357"/>
    <cellStyle name="F3" xfId="1358"/>
    <cellStyle name="F4" xfId="1359"/>
    <cellStyle name="F5" xfId="1360"/>
    <cellStyle name="F6" xfId="1361"/>
    <cellStyle name="F7" xfId="1362"/>
    <cellStyle name="F8" xfId="1363"/>
    <cellStyle name="Fixed" xfId="1364"/>
    <cellStyle name="fo]_x000d__x000a_UserName=Murat Zelef_x000d__x000a_UserCompany=Bumerang_x000d__x000a__x000d__x000a_[File Paths]_x000d__x000a_WorkingDirectory=C:\EQUIS\DLWIN_x000d__x000a_DownLoader=C" xfId="1365"/>
    <cellStyle name="Followed Hyperlink" xfId="1366"/>
    <cellStyle name="Footnote" xfId="1367"/>
    <cellStyle name="Good" xfId="1368"/>
    <cellStyle name="hard no" xfId="1369"/>
    <cellStyle name="Hard Percent" xfId="1370"/>
    <cellStyle name="hardno" xfId="1371"/>
    <cellStyle name="Header" xfId="1372"/>
    <cellStyle name="Heading" xfId="1373"/>
    <cellStyle name="Heading 1" xfId="1374"/>
    <cellStyle name="Heading 1 2" xfId="1375"/>
    <cellStyle name="Heading 2" xfId="1376"/>
    <cellStyle name="Heading 2 2" xfId="1377"/>
    <cellStyle name="Heading 3" xfId="1378"/>
    <cellStyle name="Heading 4" xfId="1379"/>
    <cellStyle name="Heading_GP.ITOG.4.78(v1.0) - для разделения" xfId="1380"/>
    <cellStyle name="Heading2" xfId="1381"/>
    <cellStyle name="Heading2 2" xfId="1382"/>
    <cellStyle name="Heading2_46EP.2011(v2.0)" xfId="1383"/>
    <cellStyle name="Hyperlink" xfId="1384"/>
    <cellStyle name="Îáű÷íűé__FES" xfId="1385"/>
    <cellStyle name="Îáû÷íûé_cogs" xfId="1386"/>
    <cellStyle name="Îňęđűâŕâřŕ˙ń˙ ăčďĺđńńűëęŕ" xfId="1387"/>
    <cellStyle name="Info" xfId="1388"/>
    <cellStyle name="Input" xfId="1389"/>
    <cellStyle name="InputCurrency" xfId="1390"/>
    <cellStyle name="InputCurrency2" xfId="1391"/>
    <cellStyle name="InputMultiple1" xfId="1392"/>
    <cellStyle name="InputPercent1" xfId="1393"/>
    <cellStyle name="Inputs" xfId="1394"/>
    <cellStyle name="Inputs (const)" xfId="1395"/>
    <cellStyle name="Inputs (const) 2" xfId="1396"/>
    <cellStyle name="Inputs (const)_46EP.2011(v2.0)" xfId="1397"/>
    <cellStyle name="Inputs 2" xfId="1398"/>
    <cellStyle name="Inputs 3" xfId="1399"/>
    <cellStyle name="Inputs Co" xfId="1400"/>
    <cellStyle name="Inputs_46EE.2011(v1.0)" xfId="1401"/>
    <cellStyle name="Linked Cell" xfId="1402"/>
    <cellStyle name="Millares [0]_RESULTS" xfId="1403"/>
    <cellStyle name="Millares_RESULTS" xfId="1404"/>
    <cellStyle name="Milliers [0]_RESULTS" xfId="1405"/>
    <cellStyle name="Milliers_RESULTS" xfId="1406"/>
    <cellStyle name="mnb" xfId="1407"/>
    <cellStyle name="Moneda [0]_RESULTS" xfId="1408"/>
    <cellStyle name="Moneda_RESULTS" xfId="1409"/>
    <cellStyle name="Monétaire [0]_RESULTS" xfId="1410"/>
    <cellStyle name="Monétaire_RESULTS" xfId="1411"/>
    <cellStyle name="Multiple" xfId="1412"/>
    <cellStyle name="Multiple1" xfId="1413"/>
    <cellStyle name="MultipleBelow" xfId="1414"/>
    <cellStyle name="namber" xfId="1415"/>
    <cellStyle name="Neutral" xfId="1416"/>
    <cellStyle name="Norma11l" xfId="1417"/>
    <cellStyle name="normal" xfId="1418"/>
    <cellStyle name="Normal - Style1" xfId="1419"/>
    <cellStyle name="normal 10" xfId="1420"/>
    <cellStyle name="normal 11" xfId="1421"/>
    <cellStyle name="normal 12" xfId="1422"/>
    <cellStyle name="normal 13" xfId="1423"/>
    <cellStyle name="normal 14" xfId="1424"/>
    <cellStyle name="normal 15" xfId="1425"/>
    <cellStyle name="normal 16" xfId="1426"/>
    <cellStyle name="normal 17" xfId="1427"/>
    <cellStyle name="normal 18" xfId="1428"/>
    <cellStyle name="normal 19" xfId="1429"/>
    <cellStyle name="Normal 2" xfId="1430"/>
    <cellStyle name="Normal 2 2" xfId="1431"/>
    <cellStyle name="Normal 2 3" xfId="1432"/>
    <cellStyle name="Normal 2 4" xfId="1433"/>
    <cellStyle name="Normal 2_Общехоз." xfId="1434"/>
    <cellStyle name="normal 20" xfId="1435"/>
    <cellStyle name="normal 21" xfId="1436"/>
    <cellStyle name="normal 22" xfId="1437"/>
    <cellStyle name="normal 23" xfId="1438"/>
    <cellStyle name="normal 24" xfId="1439"/>
    <cellStyle name="normal 25" xfId="1440"/>
    <cellStyle name="normal 26" xfId="1441"/>
    <cellStyle name="normal 3" xfId="1442"/>
    <cellStyle name="normal 4" xfId="1443"/>
    <cellStyle name="normal 5" xfId="1444"/>
    <cellStyle name="normal 6" xfId="1445"/>
    <cellStyle name="normal 7" xfId="1446"/>
    <cellStyle name="normal 8" xfId="1447"/>
    <cellStyle name="normal 9" xfId="1448"/>
    <cellStyle name="Normal." xfId="1449"/>
    <cellStyle name="Normal_06_9m" xfId="1450"/>
    <cellStyle name="Normal1" xfId="1451"/>
    <cellStyle name="Normal2" xfId="1452"/>
    <cellStyle name="NormalGB" xfId="1453"/>
    <cellStyle name="Normalny_24. 02. 97." xfId="1454"/>
    <cellStyle name="normбlnм_laroux" xfId="1455"/>
    <cellStyle name="Note" xfId="1456"/>
    <cellStyle name="number" xfId="1457"/>
    <cellStyle name="Ôčíŕíńîâűé [0]_(ňŕá 3č)" xfId="1458"/>
    <cellStyle name="Ôčíŕíńîâűé_(ňŕá 3č)" xfId="1459"/>
    <cellStyle name="Option" xfId="1460"/>
    <cellStyle name="Òûñÿ÷è [0]_cogs" xfId="1461"/>
    <cellStyle name="Òûñÿ÷è_cogs" xfId="1462"/>
    <cellStyle name="Output" xfId="1463"/>
    <cellStyle name="Page Number" xfId="1464"/>
    <cellStyle name="pb_page_heading_LS" xfId="1465"/>
    <cellStyle name="Percent_RS_Lianozovo-Samara_9m01" xfId="1466"/>
    <cellStyle name="Percent1" xfId="1467"/>
    <cellStyle name="Piug" xfId="1468"/>
    <cellStyle name="Plug" xfId="1469"/>
    <cellStyle name="Price_Body" xfId="1470"/>
    <cellStyle name="prochrek" xfId="1471"/>
    <cellStyle name="Protected" xfId="1472"/>
    <cellStyle name="Salomon Logo" xfId="1473"/>
    <cellStyle name="SAPBEXaggData" xfId="1474"/>
    <cellStyle name="SAPBEXaggDataEmph" xfId="1475"/>
    <cellStyle name="SAPBEXaggItem" xfId="1476"/>
    <cellStyle name="SAPBEXaggItemX" xfId="1477"/>
    <cellStyle name="SAPBEXchaText" xfId="1478"/>
    <cellStyle name="SAPBEXexcBad7" xfId="1479"/>
    <cellStyle name="SAPBEXexcBad8" xfId="1480"/>
    <cellStyle name="SAPBEXexcBad9" xfId="1481"/>
    <cellStyle name="SAPBEXexcCritical4" xfId="1482"/>
    <cellStyle name="SAPBEXexcCritical5" xfId="1483"/>
    <cellStyle name="SAPBEXexcCritical6" xfId="1484"/>
    <cellStyle name="SAPBEXexcGood1" xfId="1485"/>
    <cellStyle name="SAPBEXexcGood2" xfId="1486"/>
    <cellStyle name="SAPBEXexcGood3" xfId="1487"/>
    <cellStyle name="SAPBEXfilterDrill" xfId="1488"/>
    <cellStyle name="SAPBEXfilterItem" xfId="1489"/>
    <cellStyle name="SAPBEXfilterText" xfId="1490"/>
    <cellStyle name="SAPBEXformats" xfId="1491"/>
    <cellStyle name="SAPBEXheaderItem" xfId="1492"/>
    <cellStyle name="SAPBEXheaderText" xfId="1493"/>
    <cellStyle name="SAPBEXHLevel0" xfId="1494"/>
    <cellStyle name="SAPBEXHLevel0X" xfId="1495"/>
    <cellStyle name="SAPBEXHLevel1" xfId="1496"/>
    <cellStyle name="SAPBEXHLevel1X" xfId="1497"/>
    <cellStyle name="SAPBEXHLevel2" xfId="1498"/>
    <cellStyle name="SAPBEXHLevel2X" xfId="1499"/>
    <cellStyle name="SAPBEXHLevel3" xfId="1500"/>
    <cellStyle name="SAPBEXHLevel3X" xfId="1501"/>
    <cellStyle name="SAPBEXinputData" xfId="1502"/>
    <cellStyle name="SAPBEXinputData 2" xfId="1503"/>
    <cellStyle name="SAPBEXinputData 3" xfId="1504"/>
    <cellStyle name="SAPBEXinputData 4" xfId="1505"/>
    <cellStyle name="SAPBEXresData" xfId="1506"/>
    <cellStyle name="SAPBEXresDataEmph" xfId="1507"/>
    <cellStyle name="SAPBEXresItem" xfId="1508"/>
    <cellStyle name="SAPBEXresItemX" xfId="1509"/>
    <cellStyle name="SAPBEXstdData" xfId="1510"/>
    <cellStyle name="SAPBEXstdDataEmph" xfId="1511"/>
    <cellStyle name="SAPBEXstdItem" xfId="1512"/>
    <cellStyle name="SAPBEXstdItemX" xfId="1513"/>
    <cellStyle name="SAPBEXtitle" xfId="1514"/>
    <cellStyle name="SAPBEXundefined" xfId="1515"/>
    <cellStyle name="st1" xfId="1516"/>
    <cellStyle name="Standard_NEGS" xfId="1517"/>
    <cellStyle name="Style 1" xfId="1518"/>
    <cellStyle name="Table Head" xfId="1519"/>
    <cellStyle name="Table Head Aligned" xfId="1520"/>
    <cellStyle name="Table Head Blue" xfId="1521"/>
    <cellStyle name="Table Head Green" xfId="1522"/>
    <cellStyle name="Table Head_Val_Sum_Graph" xfId="1523"/>
    <cellStyle name="Table Heading" xfId="1524"/>
    <cellStyle name="Table Heading 2" xfId="1525"/>
    <cellStyle name="Table Heading_46EP.2011(v2.0)" xfId="1526"/>
    <cellStyle name="Table Text" xfId="1527"/>
    <cellStyle name="Table Title" xfId="1528"/>
    <cellStyle name="Table Units" xfId="1529"/>
    <cellStyle name="Table_Header" xfId="1530"/>
    <cellStyle name="Text" xfId="1531"/>
    <cellStyle name="Text 1" xfId="1532"/>
    <cellStyle name="Text Head" xfId="1533"/>
    <cellStyle name="Text Head 1" xfId="1534"/>
    <cellStyle name="Title" xfId="1535"/>
    <cellStyle name="Total" xfId="1536"/>
    <cellStyle name="Total 2" xfId="1537"/>
    <cellStyle name="TotalCurrency" xfId="1538"/>
    <cellStyle name="Underline_Single" xfId="1539"/>
    <cellStyle name="Unit" xfId="1540"/>
    <cellStyle name="Warning Text" xfId="1541"/>
    <cellStyle name="year" xfId="1542"/>
    <cellStyle name="Акцент1 10" xfId="1543"/>
    <cellStyle name="Акцент1 11" xfId="1544"/>
    <cellStyle name="Акцент1 2" xfId="1545"/>
    <cellStyle name="Акцент1 2 2" xfId="1546"/>
    <cellStyle name="Акцент1 3" xfId="1547"/>
    <cellStyle name="Акцент1 3 2" xfId="1548"/>
    <cellStyle name="Акцент1 4" xfId="1549"/>
    <cellStyle name="Акцент1 4 2" xfId="1550"/>
    <cellStyle name="Акцент1 5" xfId="1551"/>
    <cellStyle name="Акцент1 5 2" xfId="1552"/>
    <cellStyle name="Акцент1 6" xfId="1553"/>
    <cellStyle name="Акцент1 6 2" xfId="1554"/>
    <cellStyle name="Акцент1 7" xfId="1555"/>
    <cellStyle name="Акцент1 7 2" xfId="1556"/>
    <cellStyle name="Акцент1 8" xfId="1557"/>
    <cellStyle name="Акцент1 8 2" xfId="1558"/>
    <cellStyle name="Акцент1 9" xfId="1559"/>
    <cellStyle name="Акцент1 9 2" xfId="1560"/>
    <cellStyle name="Акцент2 10" xfId="1561"/>
    <cellStyle name="Акцент2 11" xfId="1562"/>
    <cellStyle name="Акцент2 2" xfId="1563"/>
    <cellStyle name="Акцент2 2 2" xfId="1564"/>
    <cellStyle name="Акцент2 3" xfId="1565"/>
    <cellStyle name="Акцент2 3 2" xfId="1566"/>
    <cellStyle name="Акцент2 4" xfId="1567"/>
    <cellStyle name="Акцент2 4 2" xfId="1568"/>
    <cellStyle name="Акцент2 5" xfId="1569"/>
    <cellStyle name="Акцент2 5 2" xfId="1570"/>
    <cellStyle name="Акцент2 6" xfId="1571"/>
    <cellStyle name="Акцент2 6 2" xfId="1572"/>
    <cellStyle name="Акцент2 7" xfId="1573"/>
    <cellStyle name="Акцент2 7 2" xfId="1574"/>
    <cellStyle name="Акцент2 8" xfId="1575"/>
    <cellStyle name="Акцент2 8 2" xfId="1576"/>
    <cellStyle name="Акцент2 9" xfId="1577"/>
    <cellStyle name="Акцент2 9 2" xfId="1578"/>
    <cellStyle name="Акцент3 10" xfId="1579"/>
    <cellStyle name="Акцент3 11" xfId="1580"/>
    <cellStyle name="Акцент3 2" xfId="1581"/>
    <cellStyle name="Акцент3 2 2" xfId="1582"/>
    <cellStyle name="Акцент3 3" xfId="1583"/>
    <cellStyle name="Акцент3 3 2" xfId="1584"/>
    <cellStyle name="Акцент3 4" xfId="1585"/>
    <cellStyle name="Акцент3 4 2" xfId="1586"/>
    <cellStyle name="Акцент3 5" xfId="1587"/>
    <cellStyle name="Акцент3 5 2" xfId="1588"/>
    <cellStyle name="Акцент3 6" xfId="1589"/>
    <cellStyle name="Акцент3 6 2" xfId="1590"/>
    <cellStyle name="Акцент3 7" xfId="1591"/>
    <cellStyle name="Акцент3 7 2" xfId="1592"/>
    <cellStyle name="Акцент3 8" xfId="1593"/>
    <cellStyle name="Акцент3 8 2" xfId="1594"/>
    <cellStyle name="Акцент3 9" xfId="1595"/>
    <cellStyle name="Акцент3 9 2" xfId="1596"/>
    <cellStyle name="Акцент4 10" xfId="1597"/>
    <cellStyle name="Акцент4 11" xfId="1598"/>
    <cellStyle name="Акцент4 2" xfId="1599"/>
    <cellStyle name="Акцент4 2 2" xfId="1600"/>
    <cellStyle name="Акцент4 3" xfId="1601"/>
    <cellStyle name="Акцент4 3 2" xfId="1602"/>
    <cellStyle name="Акцент4 4" xfId="1603"/>
    <cellStyle name="Акцент4 4 2" xfId="1604"/>
    <cellStyle name="Акцент4 5" xfId="1605"/>
    <cellStyle name="Акцент4 5 2" xfId="1606"/>
    <cellStyle name="Акцент4 6" xfId="1607"/>
    <cellStyle name="Акцент4 6 2" xfId="1608"/>
    <cellStyle name="Акцент4 7" xfId="1609"/>
    <cellStyle name="Акцент4 7 2" xfId="1610"/>
    <cellStyle name="Акцент4 8" xfId="1611"/>
    <cellStyle name="Акцент4 8 2" xfId="1612"/>
    <cellStyle name="Акцент4 9" xfId="1613"/>
    <cellStyle name="Акцент4 9 2" xfId="1614"/>
    <cellStyle name="Акцент5 10" xfId="1615"/>
    <cellStyle name="Акцент5 11" xfId="1616"/>
    <cellStyle name="Акцент5 2" xfId="1617"/>
    <cellStyle name="Акцент5 2 2" xfId="1618"/>
    <cellStyle name="Акцент5 3" xfId="1619"/>
    <cellStyle name="Акцент5 3 2" xfId="1620"/>
    <cellStyle name="Акцент5 4" xfId="1621"/>
    <cellStyle name="Акцент5 4 2" xfId="1622"/>
    <cellStyle name="Акцент5 5" xfId="1623"/>
    <cellStyle name="Акцент5 5 2" xfId="1624"/>
    <cellStyle name="Акцент5 6" xfId="1625"/>
    <cellStyle name="Акцент5 6 2" xfId="1626"/>
    <cellStyle name="Акцент5 7" xfId="1627"/>
    <cellStyle name="Акцент5 7 2" xfId="1628"/>
    <cellStyle name="Акцент5 8" xfId="1629"/>
    <cellStyle name="Акцент5 8 2" xfId="1630"/>
    <cellStyle name="Акцент5 9" xfId="1631"/>
    <cellStyle name="Акцент5 9 2" xfId="1632"/>
    <cellStyle name="Акцент6 10" xfId="1633"/>
    <cellStyle name="Акцент6 11" xfId="1634"/>
    <cellStyle name="Акцент6 2" xfId="1635"/>
    <cellStyle name="Акцент6 2 2" xfId="1636"/>
    <cellStyle name="Акцент6 3" xfId="1637"/>
    <cellStyle name="Акцент6 3 2" xfId="1638"/>
    <cellStyle name="Акцент6 4" xfId="1639"/>
    <cellStyle name="Акцент6 4 2" xfId="1640"/>
    <cellStyle name="Акцент6 5" xfId="1641"/>
    <cellStyle name="Акцент6 5 2" xfId="1642"/>
    <cellStyle name="Акцент6 6" xfId="1643"/>
    <cellStyle name="Акцент6 6 2" xfId="1644"/>
    <cellStyle name="Акцент6 7" xfId="1645"/>
    <cellStyle name="Акцент6 7 2" xfId="1646"/>
    <cellStyle name="Акцент6 8" xfId="1647"/>
    <cellStyle name="Акцент6 8 2" xfId="1648"/>
    <cellStyle name="Акцент6 9" xfId="1649"/>
    <cellStyle name="Акцент6 9 2" xfId="1650"/>
    <cellStyle name="Беззащитный" xfId="1651"/>
    <cellStyle name="Ввод  10" xfId="1652"/>
    <cellStyle name="Ввод  11" xfId="1653"/>
    <cellStyle name="Ввод  2" xfId="1654"/>
    <cellStyle name="Ввод  2 2" xfId="1655"/>
    <cellStyle name="Ввод  2_46EE.2011(v1.0)" xfId="1656"/>
    <cellStyle name="Ввод  3" xfId="1657"/>
    <cellStyle name="Ввод  3 2" xfId="1658"/>
    <cellStyle name="Ввод  3_46EE.2011(v1.0)" xfId="1659"/>
    <cellStyle name="Ввод  4" xfId="1660"/>
    <cellStyle name="Ввод  4 2" xfId="1661"/>
    <cellStyle name="Ввод  4_46EE.2011(v1.0)" xfId="1662"/>
    <cellStyle name="Ввод  5" xfId="1663"/>
    <cellStyle name="Ввод  5 2" xfId="1664"/>
    <cellStyle name="Ввод  5_46EE.2011(v1.0)" xfId="1665"/>
    <cellStyle name="Ввод  6" xfId="1666"/>
    <cellStyle name="Ввод  6 2" xfId="1667"/>
    <cellStyle name="Ввод  6_46EE.2011(v1.0)" xfId="1668"/>
    <cellStyle name="Ввод  7" xfId="1669"/>
    <cellStyle name="Ввод  7 2" xfId="1670"/>
    <cellStyle name="Ввод  7_46EE.2011(v1.0)" xfId="1671"/>
    <cellStyle name="Ввод  8" xfId="1672"/>
    <cellStyle name="Ввод  8 2" xfId="1673"/>
    <cellStyle name="Ввод  8_46EE.2011(v1.0)" xfId="1674"/>
    <cellStyle name="Ввод  9" xfId="1675"/>
    <cellStyle name="Ввод  9 2" xfId="1676"/>
    <cellStyle name="Ввод  9_46EE.2011(v1.0)" xfId="1677"/>
    <cellStyle name="Верт. заголовок" xfId="1678"/>
    <cellStyle name="Вес_продукта" xfId="1679"/>
    <cellStyle name="Вывод 10" xfId="1680"/>
    <cellStyle name="Вывод 11" xfId="1681"/>
    <cellStyle name="Вывод 2" xfId="1682"/>
    <cellStyle name="Вывод 2 2" xfId="1683"/>
    <cellStyle name="Вывод 2_46EE.2011(v1.0)" xfId="1684"/>
    <cellStyle name="Вывод 3" xfId="1685"/>
    <cellStyle name="Вывод 3 2" xfId="1686"/>
    <cellStyle name="Вывод 3_46EE.2011(v1.0)" xfId="1687"/>
    <cellStyle name="Вывод 4" xfId="1688"/>
    <cellStyle name="Вывод 4 2" xfId="1689"/>
    <cellStyle name="Вывод 4_46EE.2011(v1.0)" xfId="1690"/>
    <cellStyle name="Вывод 5" xfId="1691"/>
    <cellStyle name="Вывод 5 2" xfId="1692"/>
    <cellStyle name="Вывод 5_46EE.2011(v1.0)" xfId="1693"/>
    <cellStyle name="Вывод 6" xfId="1694"/>
    <cellStyle name="Вывод 6 2" xfId="1695"/>
    <cellStyle name="Вывод 6_46EE.2011(v1.0)" xfId="1696"/>
    <cellStyle name="Вывод 7" xfId="1697"/>
    <cellStyle name="Вывод 7 2" xfId="1698"/>
    <cellStyle name="Вывод 7_46EE.2011(v1.0)" xfId="1699"/>
    <cellStyle name="Вывод 8" xfId="1700"/>
    <cellStyle name="Вывод 8 2" xfId="1701"/>
    <cellStyle name="Вывод 8_46EE.2011(v1.0)" xfId="1702"/>
    <cellStyle name="Вывод 9" xfId="1703"/>
    <cellStyle name="Вывод 9 2" xfId="1704"/>
    <cellStyle name="Вывод 9_46EE.2011(v1.0)" xfId="1705"/>
    <cellStyle name="Вычисление 10" xfId="1706"/>
    <cellStyle name="Вычисление 11" xfId="1707"/>
    <cellStyle name="Вычисление 2" xfId="1708"/>
    <cellStyle name="Вычисление 2 2" xfId="1709"/>
    <cellStyle name="Вычисление 2_46EE.2011(v1.0)" xfId="1710"/>
    <cellStyle name="Вычисление 3" xfId="1711"/>
    <cellStyle name="Вычисление 3 2" xfId="1712"/>
    <cellStyle name="Вычисление 3_46EE.2011(v1.0)" xfId="1713"/>
    <cellStyle name="Вычисление 4" xfId="1714"/>
    <cellStyle name="Вычисление 4 2" xfId="1715"/>
    <cellStyle name="Вычисление 4_46EE.2011(v1.0)" xfId="1716"/>
    <cellStyle name="Вычисление 5" xfId="1717"/>
    <cellStyle name="Вычисление 5 2" xfId="1718"/>
    <cellStyle name="Вычисление 5_46EE.2011(v1.0)" xfId="1719"/>
    <cellStyle name="Вычисление 6" xfId="1720"/>
    <cellStyle name="Вычисление 6 2" xfId="1721"/>
    <cellStyle name="Вычисление 6_46EE.2011(v1.0)" xfId="1722"/>
    <cellStyle name="Вычисление 7" xfId="1723"/>
    <cellStyle name="Вычисление 7 2" xfId="1724"/>
    <cellStyle name="Вычисление 7_46EE.2011(v1.0)" xfId="1725"/>
    <cellStyle name="Вычисление 8" xfId="1726"/>
    <cellStyle name="Вычисление 8 2" xfId="1727"/>
    <cellStyle name="Вычисление 8_46EE.2011(v1.0)" xfId="1728"/>
    <cellStyle name="Вычисление 9" xfId="1729"/>
    <cellStyle name="Вычисление 9 2" xfId="1730"/>
    <cellStyle name="Вычисление 9_46EE.2011(v1.0)" xfId="1731"/>
    <cellStyle name="Гиперссылка 2" xfId="1732"/>
    <cellStyle name="Гиперссылка 3" xfId="1733"/>
    <cellStyle name="Гиперссылка 4" xfId="1734"/>
    <cellStyle name="Гиперссылка 4 2" xfId="1735"/>
    <cellStyle name="Гиперссылка 5" xfId="1736"/>
    <cellStyle name="Группа" xfId="1737"/>
    <cellStyle name="Группа 0" xfId="1738"/>
    <cellStyle name="Группа 1" xfId="1739"/>
    <cellStyle name="Группа 2" xfId="1740"/>
    <cellStyle name="Группа 3" xfId="1741"/>
    <cellStyle name="Группа 4" xfId="1742"/>
    <cellStyle name="Группа 5" xfId="1743"/>
    <cellStyle name="Группа 6" xfId="1744"/>
    <cellStyle name="Группа 7" xfId="1745"/>
    <cellStyle name="Группа 8" xfId="1746"/>
    <cellStyle name="Группа_4DNS.UPDATE.EXAMPLE" xfId="1747"/>
    <cellStyle name="ДАТА" xfId="1748"/>
    <cellStyle name="ДАТА 2" xfId="1749"/>
    <cellStyle name="ДАТА 3" xfId="1750"/>
    <cellStyle name="ДАТА 4" xfId="1751"/>
    <cellStyle name="ДАТА 5" xfId="1752"/>
    <cellStyle name="ДАТА 6" xfId="1753"/>
    <cellStyle name="ДАТА 7" xfId="1754"/>
    <cellStyle name="ДАТА 8" xfId="1755"/>
    <cellStyle name="ДАТА 9" xfId="1756"/>
    <cellStyle name="ДАТА_1" xfId="1757"/>
    <cellStyle name="Денежный 2" xfId="1758"/>
    <cellStyle name="Денежный 2 2" xfId="1759"/>
    <cellStyle name="Денежный 2_INDEX.STATION.2012(v1.0)_" xfId="1760"/>
    <cellStyle name="Заголовок" xfId="1761"/>
    <cellStyle name="Заголовок 1 10" xfId="1762"/>
    <cellStyle name="Заголовок 1 11" xfId="1763"/>
    <cellStyle name="Заголовок 1 2" xfId="1764"/>
    <cellStyle name="Заголовок 1 2 2" xfId="1765"/>
    <cellStyle name="Заголовок 1 2_46EE.2011(v1.0)" xfId="1766"/>
    <cellStyle name="Заголовок 1 3" xfId="1767"/>
    <cellStyle name="Заголовок 1 3 2" xfId="1768"/>
    <cellStyle name="Заголовок 1 3_46EE.2011(v1.0)" xfId="1769"/>
    <cellStyle name="Заголовок 1 4" xfId="1770"/>
    <cellStyle name="Заголовок 1 4 2" xfId="1771"/>
    <cellStyle name="Заголовок 1 4_46EE.2011(v1.0)" xfId="1772"/>
    <cellStyle name="Заголовок 1 5" xfId="1773"/>
    <cellStyle name="Заголовок 1 5 2" xfId="1774"/>
    <cellStyle name="Заголовок 1 5_46EE.2011(v1.0)" xfId="1775"/>
    <cellStyle name="Заголовок 1 6" xfId="1776"/>
    <cellStyle name="Заголовок 1 6 2" xfId="1777"/>
    <cellStyle name="Заголовок 1 6_46EE.2011(v1.0)" xfId="1778"/>
    <cellStyle name="Заголовок 1 7" xfId="1779"/>
    <cellStyle name="Заголовок 1 7 2" xfId="1780"/>
    <cellStyle name="Заголовок 1 7_46EE.2011(v1.0)" xfId="1781"/>
    <cellStyle name="Заголовок 1 8" xfId="1782"/>
    <cellStyle name="Заголовок 1 8 2" xfId="1783"/>
    <cellStyle name="Заголовок 1 8_46EE.2011(v1.0)" xfId="1784"/>
    <cellStyle name="Заголовок 1 9" xfId="1785"/>
    <cellStyle name="Заголовок 1 9 2" xfId="1786"/>
    <cellStyle name="Заголовок 1 9_46EE.2011(v1.0)" xfId="1787"/>
    <cellStyle name="Заголовок 2 10" xfId="1788"/>
    <cellStyle name="Заголовок 2 11" xfId="1789"/>
    <cellStyle name="Заголовок 2 2" xfId="1790"/>
    <cellStyle name="Заголовок 2 2 2" xfId="1791"/>
    <cellStyle name="Заголовок 2 2_46EE.2011(v1.0)" xfId="1792"/>
    <cellStyle name="Заголовок 2 3" xfId="1793"/>
    <cellStyle name="Заголовок 2 3 2" xfId="1794"/>
    <cellStyle name="Заголовок 2 3_46EE.2011(v1.0)" xfId="1795"/>
    <cellStyle name="Заголовок 2 4" xfId="1796"/>
    <cellStyle name="Заголовок 2 4 2" xfId="1797"/>
    <cellStyle name="Заголовок 2 4_46EE.2011(v1.0)" xfId="1798"/>
    <cellStyle name="Заголовок 2 5" xfId="1799"/>
    <cellStyle name="Заголовок 2 5 2" xfId="1800"/>
    <cellStyle name="Заголовок 2 5_46EE.2011(v1.0)" xfId="1801"/>
    <cellStyle name="Заголовок 2 6" xfId="1802"/>
    <cellStyle name="Заголовок 2 6 2" xfId="1803"/>
    <cellStyle name="Заголовок 2 6_46EE.2011(v1.0)" xfId="1804"/>
    <cellStyle name="Заголовок 2 7" xfId="1805"/>
    <cellStyle name="Заголовок 2 7 2" xfId="1806"/>
    <cellStyle name="Заголовок 2 7_46EE.2011(v1.0)" xfId="1807"/>
    <cellStyle name="Заголовок 2 8" xfId="1808"/>
    <cellStyle name="Заголовок 2 8 2" xfId="1809"/>
    <cellStyle name="Заголовок 2 8_46EE.2011(v1.0)" xfId="1810"/>
    <cellStyle name="Заголовок 2 9" xfId="1811"/>
    <cellStyle name="Заголовок 2 9 2" xfId="1812"/>
    <cellStyle name="Заголовок 2 9_46EE.2011(v1.0)" xfId="1813"/>
    <cellStyle name="Заголовок 3 10" xfId="1814"/>
    <cellStyle name="Заголовок 3 11" xfId="1815"/>
    <cellStyle name="Заголовок 3 2" xfId="1816"/>
    <cellStyle name="Заголовок 3 2 2" xfId="1817"/>
    <cellStyle name="Заголовок 3 2_46EE.2011(v1.0)" xfId="1818"/>
    <cellStyle name="Заголовок 3 3" xfId="1819"/>
    <cellStyle name="Заголовок 3 3 2" xfId="1820"/>
    <cellStyle name="Заголовок 3 3_46EE.2011(v1.0)" xfId="1821"/>
    <cellStyle name="Заголовок 3 4" xfId="1822"/>
    <cellStyle name="Заголовок 3 4 2" xfId="1823"/>
    <cellStyle name="Заголовок 3 4_46EE.2011(v1.0)" xfId="1824"/>
    <cellStyle name="Заголовок 3 5" xfId="1825"/>
    <cellStyle name="Заголовок 3 5 2" xfId="1826"/>
    <cellStyle name="Заголовок 3 5_46EE.2011(v1.0)" xfId="1827"/>
    <cellStyle name="Заголовок 3 6" xfId="1828"/>
    <cellStyle name="Заголовок 3 6 2" xfId="1829"/>
    <cellStyle name="Заголовок 3 6_46EE.2011(v1.0)" xfId="1830"/>
    <cellStyle name="Заголовок 3 7" xfId="1831"/>
    <cellStyle name="Заголовок 3 7 2" xfId="1832"/>
    <cellStyle name="Заголовок 3 7_46EE.2011(v1.0)" xfId="1833"/>
    <cellStyle name="Заголовок 3 8" xfId="1834"/>
    <cellStyle name="Заголовок 3 8 2" xfId="1835"/>
    <cellStyle name="Заголовок 3 8_46EE.2011(v1.0)" xfId="1836"/>
    <cellStyle name="Заголовок 3 9" xfId="1837"/>
    <cellStyle name="Заголовок 3 9 2" xfId="1838"/>
    <cellStyle name="Заголовок 3 9_46EE.2011(v1.0)" xfId="1839"/>
    <cellStyle name="Заголовок 4 10" xfId="1840"/>
    <cellStyle name="Заголовок 4 11" xfId="1841"/>
    <cellStyle name="Заголовок 4 2" xfId="1842"/>
    <cellStyle name="Заголовок 4 2 2" xfId="1843"/>
    <cellStyle name="Заголовок 4 3" xfId="1844"/>
    <cellStyle name="Заголовок 4 3 2" xfId="1845"/>
    <cellStyle name="Заголовок 4 4" xfId="1846"/>
    <cellStyle name="Заголовок 4 4 2" xfId="1847"/>
    <cellStyle name="Заголовок 4 5" xfId="1848"/>
    <cellStyle name="Заголовок 4 5 2" xfId="1849"/>
    <cellStyle name="Заголовок 4 6" xfId="1850"/>
    <cellStyle name="Заголовок 4 6 2" xfId="1851"/>
    <cellStyle name="Заголовок 4 7" xfId="1852"/>
    <cellStyle name="Заголовок 4 7 2" xfId="1853"/>
    <cellStyle name="Заголовок 4 8" xfId="1854"/>
    <cellStyle name="Заголовок 4 8 2" xfId="1855"/>
    <cellStyle name="Заголовок 4 9" xfId="1856"/>
    <cellStyle name="Заголовок 4 9 2" xfId="1857"/>
    <cellStyle name="ЗАГОЛОВОК1" xfId="1858"/>
    <cellStyle name="ЗАГОЛОВОК2" xfId="1859"/>
    <cellStyle name="ЗаголовокСтолбца" xfId="1860"/>
    <cellStyle name="Защитный" xfId="1861"/>
    <cellStyle name="Значение" xfId="1862"/>
    <cellStyle name="Зоголовок" xfId="1863"/>
    <cellStyle name="Итог 10" xfId="1864"/>
    <cellStyle name="Итог 11" xfId="1865"/>
    <cellStyle name="Итог 2" xfId="1866"/>
    <cellStyle name="Итог 2 2" xfId="1867"/>
    <cellStyle name="Итог 2_46EE.2011(v1.0)" xfId="1868"/>
    <cellStyle name="Итог 3" xfId="1869"/>
    <cellStyle name="Итог 3 2" xfId="1870"/>
    <cellStyle name="Итог 3_46EE.2011(v1.0)" xfId="1871"/>
    <cellStyle name="Итог 4" xfId="1872"/>
    <cellStyle name="Итог 4 2" xfId="1873"/>
    <cellStyle name="Итог 4_46EE.2011(v1.0)" xfId="1874"/>
    <cellStyle name="Итог 5" xfId="1875"/>
    <cellStyle name="Итог 5 2" xfId="1876"/>
    <cellStyle name="Итог 5_46EE.2011(v1.0)" xfId="1877"/>
    <cellStyle name="Итог 6" xfId="1878"/>
    <cellStyle name="Итог 6 2" xfId="1879"/>
    <cellStyle name="Итог 6_46EE.2011(v1.0)" xfId="1880"/>
    <cellStyle name="Итог 7" xfId="1881"/>
    <cellStyle name="Итог 7 2" xfId="1882"/>
    <cellStyle name="Итог 7_46EE.2011(v1.0)" xfId="1883"/>
    <cellStyle name="Итог 8" xfId="1884"/>
    <cellStyle name="Итог 8 2" xfId="1885"/>
    <cellStyle name="Итог 8_46EE.2011(v1.0)" xfId="1886"/>
    <cellStyle name="Итог 9" xfId="1887"/>
    <cellStyle name="Итог 9 2" xfId="1888"/>
    <cellStyle name="Итог 9_46EE.2011(v1.0)" xfId="1889"/>
    <cellStyle name="Итого" xfId="1890"/>
    <cellStyle name="ИТОГОВЫЙ" xfId="1891"/>
    <cellStyle name="ИТОГОВЫЙ 2" xfId="1892"/>
    <cellStyle name="ИТОГОВЫЙ 3" xfId="1893"/>
    <cellStyle name="ИТОГОВЫЙ 4" xfId="1894"/>
    <cellStyle name="ИТОГОВЫЙ 5" xfId="1895"/>
    <cellStyle name="ИТОГОВЫЙ 6" xfId="1896"/>
    <cellStyle name="ИТОГОВЫЙ 7" xfId="1897"/>
    <cellStyle name="ИТОГОВЫЙ 8" xfId="1898"/>
    <cellStyle name="ИТОГОВЫЙ 9" xfId="1899"/>
    <cellStyle name="ИТОГОВЫЙ_1" xfId="1900"/>
    <cellStyle name="Контрольная ячейка 10" xfId="1901"/>
    <cellStyle name="Контрольная ячейка 11" xfId="1902"/>
    <cellStyle name="Контрольная ячейка 2" xfId="1903"/>
    <cellStyle name="Контрольная ячейка 2 2" xfId="1904"/>
    <cellStyle name="Контрольная ячейка 2_46EE.2011(v1.0)" xfId="1905"/>
    <cellStyle name="Контрольная ячейка 3" xfId="1906"/>
    <cellStyle name="Контрольная ячейка 3 2" xfId="1907"/>
    <cellStyle name="Контрольная ячейка 3_46EE.2011(v1.0)" xfId="1908"/>
    <cellStyle name="Контрольная ячейка 4" xfId="1909"/>
    <cellStyle name="Контрольная ячейка 4 2" xfId="1910"/>
    <cellStyle name="Контрольная ячейка 4_46EE.2011(v1.0)" xfId="1911"/>
    <cellStyle name="Контрольная ячейка 5" xfId="1912"/>
    <cellStyle name="Контрольная ячейка 5 2" xfId="1913"/>
    <cellStyle name="Контрольная ячейка 5_46EE.2011(v1.0)" xfId="1914"/>
    <cellStyle name="Контрольная ячейка 6" xfId="1915"/>
    <cellStyle name="Контрольная ячейка 6 2" xfId="1916"/>
    <cellStyle name="Контрольная ячейка 6_46EE.2011(v1.0)" xfId="1917"/>
    <cellStyle name="Контрольная ячейка 7" xfId="1918"/>
    <cellStyle name="Контрольная ячейка 7 2" xfId="1919"/>
    <cellStyle name="Контрольная ячейка 7_46EE.2011(v1.0)" xfId="1920"/>
    <cellStyle name="Контрольная ячейка 8" xfId="1921"/>
    <cellStyle name="Контрольная ячейка 8 2" xfId="1922"/>
    <cellStyle name="Контрольная ячейка 8_46EE.2011(v1.0)" xfId="1923"/>
    <cellStyle name="Контрольная ячейка 9" xfId="1924"/>
    <cellStyle name="Контрольная ячейка 9 2" xfId="1925"/>
    <cellStyle name="Контрольная ячейка 9_46EE.2011(v1.0)" xfId="1926"/>
    <cellStyle name="Миша (бланки отчетности)" xfId="1927"/>
    <cellStyle name="Мои наименования показателей" xfId="1928"/>
    <cellStyle name="Мои наименования показателей 10" xfId="1929"/>
    <cellStyle name="Мои наименования показателей 11" xfId="1930"/>
    <cellStyle name="Мои наименования показателей 2" xfId="1931"/>
    <cellStyle name="Мои наименования показателей 2 2" xfId="1932"/>
    <cellStyle name="Мои наименования показателей 2 3" xfId="1933"/>
    <cellStyle name="Мои наименования показателей 2 4" xfId="1934"/>
    <cellStyle name="Мои наименования показателей 2 5" xfId="1935"/>
    <cellStyle name="Мои наименования показателей 2 6" xfId="1936"/>
    <cellStyle name="Мои наименования показателей 2 7" xfId="1937"/>
    <cellStyle name="Мои наименования показателей 2 8" xfId="1938"/>
    <cellStyle name="Мои наименования показателей 2 9" xfId="1939"/>
    <cellStyle name="Мои наименования показателей 2_1" xfId="1940"/>
    <cellStyle name="Мои наименования показателей 3" xfId="1941"/>
    <cellStyle name="Мои наименования показателей 3 2" xfId="1942"/>
    <cellStyle name="Мои наименования показателей 3 3" xfId="1943"/>
    <cellStyle name="Мои наименования показателей 3 4" xfId="1944"/>
    <cellStyle name="Мои наименования показателей 3 5" xfId="1945"/>
    <cellStyle name="Мои наименования показателей 3 6" xfId="1946"/>
    <cellStyle name="Мои наименования показателей 3 7" xfId="1947"/>
    <cellStyle name="Мои наименования показателей 3 8" xfId="1948"/>
    <cellStyle name="Мои наименования показателей 3 9" xfId="1949"/>
    <cellStyle name="Мои наименования показателей 3_1" xfId="1950"/>
    <cellStyle name="Мои наименования показателей 4" xfId="1951"/>
    <cellStyle name="Мои наименования показателей 4 2" xfId="1952"/>
    <cellStyle name="Мои наименования показателей 4 3" xfId="1953"/>
    <cellStyle name="Мои наименования показателей 4 4" xfId="1954"/>
    <cellStyle name="Мои наименования показателей 4 5" xfId="1955"/>
    <cellStyle name="Мои наименования показателей 4 6" xfId="1956"/>
    <cellStyle name="Мои наименования показателей 4 7" xfId="1957"/>
    <cellStyle name="Мои наименования показателей 4 8" xfId="1958"/>
    <cellStyle name="Мои наименования показателей 4 9" xfId="1959"/>
    <cellStyle name="Мои наименования показателей 4_1" xfId="1960"/>
    <cellStyle name="Мои наименования показателей 5" xfId="1961"/>
    <cellStyle name="Мои наименования показателей 5 2" xfId="1962"/>
    <cellStyle name="Мои наименования показателей 5 3" xfId="1963"/>
    <cellStyle name="Мои наименования показателей 5 4" xfId="1964"/>
    <cellStyle name="Мои наименования показателей 5 5" xfId="1965"/>
    <cellStyle name="Мои наименования показателей 5 6" xfId="1966"/>
    <cellStyle name="Мои наименования показателей 5 7" xfId="1967"/>
    <cellStyle name="Мои наименования показателей 5 8" xfId="1968"/>
    <cellStyle name="Мои наименования показателей 5 9" xfId="1969"/>
    <cellStyle name="Мои наименования показателей 5_1" xfId="1970"/>
    <cellStyle name="Мои наименования показателей 6" xfId="1971"/>
    <cellStyle name="Мои наименования показателей 6 2" xfId="1972"/>
    <cellStyle name="Мои наименования показателей 6 3" xfId="1973"/>
    <cellStyle name="Мои наименования показателей 6_46EE.2011(v1.0)" xfId="1974"/>
    <cellStyle name="Мои наименования показателей 7" xfId="1975"/>
    <cellStyle name="Мои наименования показателей 7 2" xfId="1976"/>
    <cellStyle name="Мои наименования показателей 7 3" xfId="1977"/>
    <cellStyle name="Мои наименования показателей 7_46EE.2011(v1.0)" xfId="1978"/>
    <cellStyle name="Мои наименования показателей 8" xfId="1979"/>
    <cellStyle name="Мои наименования показателей 8 2" xfId="1980"/>
    <cellStyle name="Мои наименования показателей 8 3" xfId="1981"/>
    <cellStyle name="Мои наименования показателей 8_46EE.2011(v1.0)" xfId="1982"/>
    <cellStyle name="Мои наименования показателей 9" xfId="1983"/>
    <cellStyle name="Мои наименования показателей_46EE.2011" xfId="1984"/>
    <cellStyle name="Мой заголовок" xfId="1985"/>
    <cellStyle name="Мой заголовок листа" xfId="1986"/>
    <cellStyle name="Мой заголовок листа 2" xfId="1987"/>
    <cellStyle name="Мой заголовок_Новая инструкция1_фст" xfId="1988"/>
    <cellStyle name="назв фил" xfId="1989"/>
    <cellStyle name="Название 10" xfId="1990"/>
    <cellStyle name="Название 11" xfId="1991"/>
    <cellStyle name="Название 2" xfId="1992"/>
    <cellStyle name="Название 2 2" xfId="1993"/>
    <cellStyle name="Название 3" xfId="1994"/>
    <cellStyle name="Название 3 2" xfId="1995"/>
    <cellStyle name="Название 4" xfId="1996"/>
    <cellStyle name="Название 4 2" xfId="1997"/>
    <cellStyle name="Название 5" xfId="1998"/>
    <cellStyle name="Название 5 2" xfId="1999"/>
    <cellStyle name="Название 6" xfId="2000"/>
    <cellStyle name="Название 6 2" xfId="2001"/>
    <cellStyle name="Название 7" xfId="2002"/>
    <cellStyle name="Название 7 2" xfId="2003"/>
    <cellStyle name="Название 8" xfId="2004"/>
    <cellStyle name="Название 8 2" xfId="2005"/>
    <cellStyle name="Название 9" xfId="2006"/>
    <cellStyle name="Название 9 2" xfId="2007"/>
    <cellStyle name="Невидимый" xfId="2008"/>
    <cellStyle name="Нейтральный 10" xfId="2009"/>
    <cellStyle name="Нейтральный 11" xfId="2010"/>
    <cellStyle name="Нейтральный 2" xfId="2011"/>
    <cellStyle name="Нейтральный 2 2" xfId="2012"/>
    <cellStyle name="Нейтральный 3" xfId="2013"/>
    <cellStyle name="Нейтральный 3 2" xfId="2014"/>
    <cellStyle name="Нейтральный 4" xfId="2015"/>
    <cellStyle name="Нейтральный 4 2" xfId="2016"/>
    <cellStyle name="Нейтральный 5" xfId="2017"/>
    <cellStyle name="Нейтральный 5 2" xfId="2018"/>
    <cellStyle name="Нейтральный 6" xfId="2019"/>
    <cellStyle name="Нейтральный 6 2" xfId="2020"/>
    <cellStyle name="Нейтральный 7" xfId="2021"/>
    <cellStyle name="Нейтральный 7 2" xfId="2022"/>
    <cellStyle name="Нейтральный 8" xfId="2023"/>
    <cellStyle name="Нейтральный 8 2" xfId="2024"/>
    <cellStyle name="Нейтральный 9" xfId="2025"/>
    <cellStyle name="Нейтральный 9 2" xfId="2026"/>
    <cellStyle name="Низ1" xfId="2027"/>
    <cellStyle name="Низ2" xfId="2028"/>
    <cellStyle name="Обычный" xfId="0" builtinId="0"/>
    <cellStyle name="Обычный 10" xfId="2029"/>
    <cellStyle name="Обычный 11" xfId="2030"/>
    <cellStyle name="Обычный 11 2" xfId="2031"/>
    <cellStyle name="Обычный 11 3" xfId="2032"/>
    <cellStyle name="Обычный 11_46EE.2011(v1.2)" xfId="2033"/>
    <cellStyle name="Обычный 12" xfId="2034"/>
    <cellStyle name="Обычный 12 2" xfId="2035"/>
    <cellStyle name="Обычный 13" xfId="2036"/>
    <cellStyle name="Обычный 14" xfId="2037"/>
    <cellStyle name="Обычный 15" xfId="2038"/>
    <cellStyle name="Обычный 16" xfId="2039"/>
    <cellStyle name="Обычный 17" xfId="2040"/>
    <cellStyle name="Обычный 18" xfId="2041"/>
    <cellStyle name="Обычный 19" xfId="2042"/>
    <cellStyle name="Обычный 2 10" xfId="2043"/>
    <cellStyle name="Обычный 2 11" xfId="2044"/>
    <cellStyle name="Обычный 2 12" xfId="2045"/>
    <cellStyle name="Обычный 2 13" xfId="2046"/>
    <cellStyle name="Обычный 2 14" xfId="2047"/>
    <cellStyle name="Обычный 2 2" xfId="2048"/>
    <cellStyle name="Обычный 2 2 2" xfId="2049"/>
    <cellStyle name="Обычный 2 2 2 2" xfId="2050"/>
    <cellStyle name="Обычный 2 2 2 3" xfId="2051"/>
    <cellStyle name="Обычный 2 2 2 4" xfId="2052"/>
    <cellStyle name="Обычный 2 2 2 5" xfId="2053"/>
    <cellStyle name="Обычный 2 2 3" xfId="2054"/>
    <cellStyle name="Обычный 2 2 3 2" xfId="2055"/>
    <cellStyle name="Обычный 2 2 4" xfId="2056"/>
    <cellStyle name="Обычный 2 2_46EE.2011(v1.0)" xfId="2057"/>
    <cellStyle name="Обычный 2 3" xfId="2058"/>
    <cellStyle name="Обычный 2 3 2" xfId="2059"/>
    <cellStyle name="Обычный 2 3 3" xfId="2060"/>
    <cellStyle name="Обычный 2 3_46EE.2011(v1.0)" xfId="2061"/>
    <cellStyle name="Обычный 2 4" xfId="2062"/>
    <cellStyle name="Обычный 2 4 2" xfId="2063"/>
    <cellStyle name="Обычный 2 4 3" xfId="2064"/>
    <cellStyle name="Обычный 2 4_46EE.2011(v1.0)" xfId="2065"/>
    <cellStyle name="Обычный 2 5" xfId="2066"/>
    <cellStyle name="Обычный 2 5 2" xfId="2067"/>
    <cellStyle name="Обычный 2 5 3" xfId="2068"/>
    <cellStyle name="Обычный 2 5_46EE.2011(v1.0)" xfId="2069"/>
    <cellStyle name="Обычный 2 6" xfId="2070"/>
    <cellStyle name="Обычный 2 6 2" xfId="2071"/>
    <cellStyle name="Обычный 2 6 3" xfId="2072"/>
    <cellStyle name="Обычный 2 6_46EE.2011(v1.0)" xfId="2073"/>
    <cellStyle name="Обычный 2 7" xfId="2074"/>
    <cellStyle name="Обычный 2 8" xfId="2075"/>
    <cellStyle name="Обычный 2 9" xfId="2076"/>
    <cellStyle name="Обычный 20" xfId="2077"/>
    <cellStyle name="Обычный 21" xfId="2078"/>
    <cellStyle name="Обычный 22" xfId="2079"/>
    <cellStyle name="Обычный 23" xfId="2080"/>
    <cellStyle name="Обычный 24" xfId="2081"/>
    <cellStyle name="Обычный 25" xfId="2082"/>
    <cellStyle name="Обычный 26" xfId="2083"/>
    <cellStyle name="Обычный 27" xfId="2084"/>
    <cellStyle name="Обычный 28" xfId="2085"/>
    <cellStyle name="Обычный 29" xfId="2086"/>
    <cellStyle name="Обычный 3" xfId="2087"/>
    <cellStyle name="Обычный 3 2" xfId="2088"/>
    <cellStyle name="Обычный 3 3" xfId="2089"/>
    <cellStyle name="Обычный 3 4" xfId="2090"/>
    <cellStyle name="Обычный 3 5" xfId="2091"/>
    <cellStyle name="Обычный 3_Общехоз." xfId="2092"/>
    <cellStyle name="Обычный 30" xfId="2093"/>
    <cellStyle name="Обычный 31" xfId="2094"/>
    <cellStyle name="Обычный 32" xfId="2095"/>
    <cellStyle name="Обычный 33" xfId="2096"/>
    <cellStyle name="Обычный 34" xfId="2097"/>
    <cellStyle name="Обычный 35" xfId="2098"/>
    <cellStyle name="Обычный 36" xfId="2099"/>
    <cellStyle name="Обычный 37" xfId="2100"/>
    <cellStyle name="Обычный 38" xfId="2101"/>
    <cellStyle name="Обычный 39" xfId="2102"/>
    <cellStyle name="Обычный 4" xfId="2103"/>
    <cellStyle name="Обычный 4 2" xfId="2104"/>
    <cellStyle name="Обычный 4 2 2" xfId="2105"/>
    <cellStyle name="Обычный 4 2 3" xfId="2106"/>
    <cellStyle name="Обычный 4 2 4" xfId="2107"/>
    <cellStyle name="Обычный 4 2_46EP.2012(v0.1)" xfId="2108"/>
    <cellStyle name="Обычный 4 3" xfId="2109"/>
    <cellStyle name="Обычный 4 4" xfId="2110"/>
    <cellStyle name="Обычный 4_ARMRAZR" xfId="2111"/>
    <cellStyle name="Обычный 40" xfId="2112"/>
    <cellStyle name="Обычный 41" xfId="2113"/>
    <cellStyle name="Обычный 42" xfId="2114"/>
    <cellStyle name="Обычный 5" xfId="2115"/>
    <cellStyle name="Обычный 5 2" xfId="2116"/>
    <cellStyle name="Обычный 6" xfId="2117"/>
    <cellStyle name="Обычный 6 2" xfId="2118"/>
    <cellStyle name="Обычный 7" xfId="2119"/>
    <cellStyle name="Обычный 7 2" xfId="2120"/>
    <cellStyle name="Обычный 8" xfId="2121"/>
    <cellStyle name="Обычный 8 2" xfId="2122"/>
    <cellStyle name="Обычный 9" xfId="2123"/>
    <cellStyle name="Обычный 9 2" xfId="2124"/>
    <cellStyle name="Ошибка" xfId="2125"/>
    <cellStyle name="Плохой 10" xfId="2126"/>
    <cellStyle name="Плохой 11" xfId="2127"/>
    <cellStyle name="Плохой 2" xfId="2128"/>
    <cellStyle name="Плохой 2 2" xfId="2129"/>
    <cellStyle name="Плохой 3" xfId="2130"/>
    <cellStyle name="Плохой 3 2" xfId="2131"/>
    <cellStyle name="Плохой 4" xfId="2132"/>
    <cellStyle name="Плохой 4 2" xfId="2133"/>
    <cellStyle name="Плохой 5" xfId="2134"/>
    <cellStyle name="Плохой 5 2" xfId="2135"/>
    <cellStyle name="Плохой 6" xfId="2136"/>
    <cellStyle name="Плохой 6 2" xfId="2137"/>
    <cellStyle name="Плохой 7" xfId="2138"/>
    <cellStyle name="Плохой 7 2" xfId="2139"/>
    <cellStyle name="Плохой 8" xfId="2140"/>
    <cellStyle name="Плохой 8 2" xfId="2141"/>
    <cellStyle name="Плохой 9" xfId="2142"/>
    <cellStyle name="Плохой 9 2" xfId="2143"/>
    <cellStyle name="По центру с переносом" xfId="2144"/>
    <cellStyle name="По центру с переносом 2" xfId="2145"/>
    <cellStyle name="По центру с переносом 3" xfId="2146"/>
    <cellStyle name="По центру с переносом 4" xfId="2147"/>
    <cellStyle name="По ширине с переносом" xfId="2148"/>
    <cellStyle name="По ширине с переносом 2" xfId="2149"/>
    <cellStyle name="По ширине с переносом 3" xfId="2150"/>
    <cellStyle name="По ширине с переносом 4" xfId="2151"/>
    <cellStyle name="Подгруппа" xfId="2152"/>
    <cellStyle name="Поле ввода" xfId="2153"/>
    <cellStyle name="Пояснение 10" xfId="2154"/>
    <cellStyle name="Пояснение 11" xfId="2155"/>
    <cellStyle name="Пояснение 2" xfId="2156"/>
    <cellStyle name="Пояснение 2 2" xfId="2157"/>
    <cellStyle name="Пояснение 3" xfId="2158"/>
    <cellStyle name="Пояснение 3 2" xfId="2159"/>
    <cellStyle name="Пояснение 4" xfId="2160"/>
    <cellStyle name="Пояснение 4 2" xfId="2161"/>
    <cellStyle name="Пояснение 5" xfId="2162"/>
    <cellStyle name="Пояснение 5 2" xfId="2163"/>
    <cellStyle name="Пояснение 6" xfId="2164"/>
    <cellStyle name="Пояснение 6 2" xfId="2165"/>
    <cellStyle name="Пояснение 7" xfId="2166"/>
    <cellStyle name="Пояснение 7 2" xfId="2167"/>
    <cellStyle name="Пояснение 8" xfId="2168"/>
    <cellStyle name="Пояснение 8 2" xfId="2169"/>
    <cellStyle name="Пояснение 9" xfId="2170"/>
    <cellStyle name="Пояснение 9 2" xfId="2171"/>
    <cellStyle name="Примечание 10" xfId="2172"/>
    <cellStyle name="Примечание 10 2" xfId="2173"/>
    <cellStyle name="Примечание 10 3" xfId="2174"/>
    <cellStyle name="Примечание 10 4" xfId="2175"/>
    <cellStyle name="Примечание 10_46EE.2011(v1.0)" xfId="2176"/>
    <cellStyle name="Примечание 11" xfId="2177"/>
    <cellStyle name="Примечание 11 2" xfId="2178"/>
    <cellStyle name="Примечание 11 3" xfId="2179"/>
    <cellStyle name="Примечание 11 4" xfId="2180"/>
    <cellStyle name="Примечание 11_46EE.2011(v1.0)" xfId="2181"/>
    <cellStyle name="Примечание 12" xfId="2182"/>
    <cellStyle name="Примечание 12 2" xfId="2183"/>
    <cellStyle name="Примечание 12 3" xfId="2184"/>
    <cellStyle name="Примечание 12 4" xfId="2185"/>
    <cellStyle name="Примечание 12_46EE.2011(v1.0)" xfId="2186"/>
    <cellStyle name="Примечание 13" xfId="2187"/>
    <cellStyle name="Примечание 14" xfId="2188"/>
    <cellStyle name="Примечание 15" xfId="2189"/>
    <cellStyle name="Примечание 16" xfId="2190"/>
    <cellStyle name="Примечание 17" xfId="2191"/>
    <cellStyle name="Примечание 18" xfId="2192"/>
    <cellStyle name="Примечание 19" xfId="2193"/>
    <cellStyle name="Примечание 2" xfId="2194"/>
    <cellStyle name="Примечание 2 2" xfId="2195"/>
    <cellStyle name="Примечание 2 3" xfId="2196"/>
    <cellStyle name="Примечание 2 4" xfId="2197"/>
    <cellStyle name="Примечание 2 5" xfId="2198"/>
    <cellStyle name="Примечание 2 6" xfId="2199"/>
    <cellStyle name="Примечание 2 7" xfId="2200"/>
    <cellStyle name="Примечание 2 8" xfId="2201"/>
    <cellStyle name="Примечание 2 9" xfId="2202"/>
    <cellStyle name="Примечание 2_46EE.2011(v1.0)" xfId="2203"/>
    <cellStyle name="Примечание 20" xfId="2204"/>
    <cellStyle name="Примечание 21" xfId="2205"/>
    <cellStyle name="Примечание 22" xfId="2206"/>
    <cellStyle name="Примечание 23" xfId="2207"/>
    <cellStyle name="Примечание 24" xfId="2208"/>
    <cellStyle name="Примечание 25" xfId="2209"/>
    <cellStyle name="Примечание 26" xfId="2210"/>
    <cellStyle name="Примечание 27" xfId="2211"/>
    <cellStyle name="Примечание 28" xfId="2212"/>
    <cellStyle name="Примечание 29" xfId="2213"/>
    <cellStyle name="Примечание 3" xfId="2214"/>
    <cellStyle name="Примечание 3 2" xfId="2215"/>
    <cellStyle name="Примечание 3 3" xfId="2216"/>
    <cellStyle name="Примечание 3 4" xfId="2217"/>
    <cellStyle name="Примечание 3 5" xfId="2218"/>
    <cellStyle name="Примечание 3 6" xfId="2219"/>
    <cellStyle name="Примечание 3 7" xfId="2220"/>
    <cellStyle name="Примечание 3 8" xfId="2221"/>
    <cellStyle name="Примечание 3 9" xfId="2222"/>
    <cellStyle name="Примечание 3_46EE.2011(v1.0)" xfId="2223"/>
    <cellStyle name="Примечание 30" xfId="2224"/>
    <cellStyle name="Примечание 31" xfId="2225"/>
    <cellStyle name="Примечание 32" xfId="2226"/>
    <cellStyle name="Примечание 33" xfId="2227"/>
    <cellStyle name="Примечание 34" xfId="2228"/>
    <cellStyle name="Примечание 35" xfId="2229"/>
    <cellStyle name="Примечание 36" xfId="2230"/>
    <cellStyle name="Примечание 37" xfId="2231"/>
    <cellStyle name="Примечание 38" xfId="2232"/>
    <cellStyle name="Примечание 4" xfId="2233"/>
    <cellStyle name="Примечание 4 2" xfId="2234"/>
    <cellStyle name="Примечание 4 3" xfId="2235"/>
    <cellStyle name="Примечание 4 4" xfId="2236"/>
    <cellStyle name="Примечание 4 5" xfId="2237"/>
    <cellStyle name="Примечание 4 6" xfId="2238"/>
    <cellStyle name="Примечание 4 7" xfId="2239"/>
    <cellStyle name="Примечание 4 8" xfId="2240"/>
    <cellStyle name="Примечание 4 9" xfId="2241"/>
    <cellStyle name="Примечание 4_46EE.2011(v1.0)" xfId="2242"/>
    <cellStyle name="Примечание 5" xfId="2243"/>
    <cellStyle name="Примечание 5 2" xfId="2244"/>
    <cellStyle name="Примечание 5 3" xfId="2245"/>
    <cellStyle name="Примечание 5 4" xfId="2246"/>
    <cellStyle name="Примечание 5 5" xfId="2247"/>
    <cellStyle name="Примечание 5 6" xfId="2248"/>
    <cellStyle name="Примечание 5 7" xfId="2249"/>
    <cellStyle name="Примечание 5 8" xfId="2250"/>
    <cellStyle name="Примечание 5 9" xfId="2251"/>
    <cellStyle name="Примечание 5_46EE.2011(v1.0)" xfId="2252"/>
    <cellStyle name="Примечание 6" xfId="2253"/>
    <cellStyle name="Примечание 6 2" xfId="2254"/>
    <cellStyle name="Примечание 6_46EE.2011(v1.0)" xfId="2255"/>
    <cellStyle name="Примечание 7" xfId="2256"/>
    <cellStyle name="Примечание 7 2" xfId="2257"/>
    <cellStyle name="Примечание 7_46EE.2011(v1.0)" xfId="2258"/>
    <cellStyle name="Примечание 8" xfId="2259"/>
    <cellStyle name="Примечание 8 2" xfId="2260"/>
    <cellStyle name="Примечание 8_46EE.2011(v1.0)" xfId="2261"/>
    <cellStyle name="Примечание 9" xfId="2262"/>
    <cellStyle name="Примечание 9 2" xfId="2263"/>
    <cellStyle name="Примечание 9_46EE.2011(v1.0)" xfId="2264"/>
    <cellStyle name="Продукт" xfId="2265"/>
    <cellStyle name="Процентный 10" xfId="2266"/>
    <cellStyle name="Процентный 2" xfId="2267"/>
    <cellStyle name="Процентный 2 2" xfId="2268"/>
    <cellStyle name="Процентный 2 2 2" xfId="2269"/>
    <cellStyle name="Процентный 2 2 3" xfId="2270"/>
    <cellStyle name="Процентный 2 2 4" xfId="2271"/>
    <cellStyle name="Процентный 2 3" xfId="2272"/>
    <cellStyle name="Процентный 2 3 2" xfId="2273"/>
    <cellStyle name="Процентный 2 3 3" xfId="2274"/>
    <cellStyle name="Процентный 2 3 4" xfId="2275"/>
    <cellStyle name="Процентный 2 4" xfId="2276"/>
    <cellStyle name="Процентный 2 5" xfId="2277"/>
    <cellStyle name="Процентный 2 6" xfId="2278"/>
    <cellStyle name="Процентный 3" xfId="2279"/>
    <cellStyle name="Процентный 3 2" xfId="2280"/>
    <cellStyle name="Процентный 3 3" xfId="2281"/>
    <cellStyle name="Процентный 3 4" xfId="2282"/>
    <cellStyle name="Процентный 4" xfId="2283"/>
    <cellStyle name="Процентный 4 2" xfId="2284"/>
    <cellStyle name="Процентный 4 3" xfId="2285"/>
    <cellStyle name="Процентный 4 4" xfId="2286"/>
    <cellStyle name="Процентный 5" xfId="2287"/>
    <cellStyle name="Процентный 9" xfId="2288"/>
    <cellStyle name="Разница" xfId="2289"/>
    <cellStyle name="Рамки" xfId="2290"/>
    <cellStyle name="Сводная таблица" xfId="2291"/>
    <cellStyle name="Связанная ячейка 10" xfId="2292"/>
    <cellStyle name="Связанная ячейка 11" xfId="2293"/>
    <cellStyle name="Связанная ячейка 2" xfId="2294"/>
    <cellStyle name="Связанная ячейка 2 2" xfId="2295"/>
    <cellStyle name="Связанная ячейка 2_46EE.2011(v1.0)" xfId="2296"/>
    <cellStyle name="Связанная ячейка 3" xfId="2297"/>
    <cellStyle name="Связанная ячейка 3 2" xfId="2298"/>
    <cellStyle name="Связанная ячейка 3_46EE.2011(v1.0)" xfId="2299"/>
    <cellStyle name="Связанная ячейка 4" xfId="2300"/>
    <cellStyle name="Связанная ячейка 4 2" xfId="2301"/>
    <cellStyle name="Связанная ячейка 4_46EE.2011(v1.0)" xfId="2302"/>
    <cellStyle name="Связанная ячейка 5" xfId="2303"/>
    <cellStyle name="Связанная ячейка 5 2" xfId="2304"/>
    <cellStyle name="Связанная ячейка 5_46EE.2011(v1.0)" xfId="2305"/>
    <cellStyle name="Связанная ячейка 6" xfId="2306"/>
    <cellStyle name="Связанная ячейка 6 2" xfId="2307"/>
    <cellStyle name="Связанная ячейка 6_46EE.2011(v1.0)" xfId="2308"/>
    <cellStyle name="Связанная ячейка 7" xfId="2309"/>
    <cellStyle name="Связанная ячейка 7 2" xfId="2310"/>
    <cellStyle name="Связанная ячейка 7_46EE.2011(v1.0)" xfId="2311"/>
    <cellStyle name="Связанная ячейка 8" xfId="2312"/>
    <cellStyle name="Связанная ячейка 8 2" xfId="2313"/>
    <cellStyle name="Связанная ячейка 8_46EE.2011(v1.0)" xfId="2314"/>
    <cellStyle name="Связанная ячейка 9" xfId="2315"/>
    <cellStyle name="Связанная ячейка 9 2" xfId="2316"/>
    <cellStyle name="Связанная ячейка 9_46EE.2011(v1.0)" xfId="2317"/>
    <cellStyle name="Стиль 1" xfId="2318"/>
    <cellStyle name="Стиль 1 2" xfId="2319"/>
    <cellStyle name="Стиль 1 2 2" xfId="2320"/>
    <cellStyle name="Стиль 1 2_46EP.2011(v2.0)" xfId="2321"/>
    <cellStyle name="Стиль 1_Новая инструкция1_фст" xfId="2322"/>
    <cellStyle name="Стиль 2" xfId="2323"/>
    <cellStyle name="Субсчет" xfId="2324"/>
    <cellStyle name="Счет" xfId="2325"/>
    <cellStyle name="ТЕКСТ" xfId="2326"/>
    <cellStyle name="ТЕКСТ 2" xfId="2327"/>
    <cellStyle name="ТЕКСТ 3" xfId="2328"/>
    <cellStyle name="ТЕКСТ 4" xfId="2329"/>
    <cellStyle name="ТЕКСТ 5" xfId="2330"/>
    <cellStyle name="ТЕКСТ 6" xfId="2331"/>
    <cellStyle name="ТЕКСТ 7" xfId="2332"/>
    <cellStyle name="ТЕКСТ 8" xfId="2333"/>
    <cellStyle name="ТЕКСТ 9" xfId="2334"/>
    <cellStyle name="Текст предупреждения 10" xfId="2335"/>
    <cellStyle name="Текст предупреждения 11" xfId="2336"/>
    <cellStyle name="Текст предупреждения 2" xfId="2337"/>
    <cellStyle name="Текст предупреждения 2 2" xfId="2338"/>
    <cellStyle name="Текст предупреждения 3" xfId="2339"/>
    <cellStyle name="Текст предупреждения 3 2" xfId="2340"/>
    <cellStyle name="Текст предупреждения 4" xfId="2341"/>
    <cellStyle name="Текст предупреждения 4 2" xfId="2342"/>
    <cellStyle name="Текст предупреждения 5" xfId="2343"/>
    <cellStyle name="Текст предупреждения 5 2" xfId="2344"/>
    <cellStyle name="Текст предупреждения 6" xfId="2345"/>
    <cellStyle name="Текст предупреждения 6 2" xfId="2346"/>
    <cellStyle name="Текст предупреждения 7" xfId="2347"/>
    <cellStyle name="Текст предупреждения 7 2" xfId="2348"/>
    <cellStyle name="Текст предупреждения 8" xfId="2349"/>
    <cellStyle name="Текст предупреждения 8 2" xfId="2350"/>
    <cellStyle name="Текст предупреждения 9" xfId="2351"/>
    <cellStyle name="Текст предупреждения 9 2" xfId="2352"/>
    <cellStyle name="Текстовый" xfId="2353"/>
    <cellStyle name="Текстовый 10" xfId="2354"/>
    <cellStyle name="Текстовый 11" xfId="2355"/>
    <cellStyle name="Текстовый 12" xfId="2356"/>
    <cellStyle name="Текстовый 13" xfId="2357"/>
    <cellStyle name="Текстовый 14" xfId="2358"/>
    <cellStyle name="Текстовый 15" xfId="2359"/>
    <cellStyle name="Текстовый 16" xfId="2360"/>
    <cellStyle name="Текстовый 2" xfId="2361"/>
    <cellStyle name="Текстовый 3" xfId="2362"/>
    <cellStyle name="Текстовый 4" xfId="2363"/>
    <cellStyle name="Текстовый 5" xfId="2364"/>
    <cellStyle name="Текстовый 6" xfId="2365"/>
    <cellStyle name="Текстовый 7" xfId="2366"/>
    <cellStyle name="Текстовый 8" xfId="2367"/>
    <cellStyle name="Текстовый 9" xfId="2368"/>
    <cellStyle name="Текстовый_1" xfId="2369"/>
    <cellStyle name="Тысячи [0]_22гк" xfId="2370"/>
    <cellStyle name="Тысячи_22гк" xfId="2371"/>
    <cellStyle name="ФИКСИРОВАННЫЙ" xfId="2372"/>
    <cellStyle name="ФИКСИРОВАННЫЙ 2" xfId="2373"/>
    <cellStyle name="ФИКСИРОВАННЫЙ 3" xfId="2374"/>
    <cellStyle name="ФИКСИРОВАННЫЙ 4" xfId="2375"/>
    <cellStyle name="ФИКСИРОВАННЫЙ 5" xfId="2376"/>
    <cellStyle name="ФИКСИРОВАННЫЙ 6" xfId="2377"/>
    <cellStyle name="ФИКСИРОВАННЫЙ 7" xfId="2378"/>
    <cellStyle name="ФИКСИРОВАННЫЙ 8" xfId="2379"/>
    <cellStyle name="ФИКСИРОВАННЫЙ 9" xfId="2380"/>
    <cellStyle name="ФИКСИРОВАННЫЙ_1" xfId="2381"/>
    <cellStyle name="Финансовый 2" xfId="2382"/>
    <cellStyle name="Финансовый 2 2" xfId="2383"/>
    <cellStyle name="Финансовый 2 2 2" xfId="2384"/>
    <cellStyle name="Финансовый 2 2 3" xfId="2385"/>
    <cellStyle name="Финансовый 2 2_INDEX.STATION.2012(v1.0)_" xfId="2386"/>
    <cellStyle name="Финансовый 2 3" xfId="2387"/>
    <cellStyle name="Финансовый 2_46EE.2011(v1.0)" xfId="2388"/>
    <cellStyle name="Финансовый 3" xfId="2389"/>
    <cellStyle name="Финансовый 3 2" xfId="2390"/>
    <cellStyle name="Финансовый 3 2 2" xfId="2391"/>
    <cellStyle name="Финансовый 3 2_UPDATE.MONITORING.OS.EE.2.02.TO.1.3.64" xfId="2392"/>
    <cellStyle name="Финансовый 3 3" xfId="2393"/>
    <cellStyle name="Финансовый 3 4" xfId="2394"/>
    <cellStyle name="Финансовый 3 5" xfId="2395"/>
    <cellStyle name="Финансовый 3_ARMRAZR" xfId="2396"/>
    <cellStyle name="Финансовый 4" xfId="2397"/>
    <cellStyle name="Финансовый 4 2" xfId="2398"/>
    <cellStyle name="Финансовый 4_TEHSHEET" xfId="2399"/>
    <cellStyle name="Финансовый 5" xfId="2400"/>
    <cellStyle name="Финансовый 6" xfId="2401"/>
    <cellStyle name="Финансовый0[0]_FU_bal" xfId="2402"/>
    <cellStyle name="Формула" xfId="2403"/>
    <cellStyle name="Формула 2" xfId="2404"/>
    <cellStyle name="Формула 3" xfId="2405"/>
    <cellStyle name="Формула_A РТ 2009 Рязаньэнерго" xfId="2406"/>
    <cellStyle name="ФормулаВБ" xfId="2407"/>
    <cellStyle name="ФормулаВБ 2" xfId="2408"/>
    <cellStyle name="ФормулаНаКонтроль" xfId="2409"/>
    <cellStyle name="ФормулаНаКонтроль 2" xfId="2410"/>
    <cellStyle name="Хороший 10" xfId="2411"/>
    <cellStyle name="Хороший 11" xfId="2412"/>
    <cellStyle name="Хороший 2" xfId="2413"/>
    <cellStyle name="Хороший 2 2" xfId="2414"/>
    <cellStyle name="Хороший 3" xfId="2415"/>
    <cellStyle name="Хороший 3 2" xfId="2416"/>
    <cellStyle name="Хороший 4" xfId="2417"/>
    <cellStyle name="Хороший 4 2" xfId="2418"/>
    <cellStyle name="Хороший 5" xfId="2419"/>
    <cellStyle name="Хороший 5 2" xfId="2420"/>
    <cellStyle name="Хороший 6" xfId="2421"/>
    <cellStyle name="Хороший 6 2" xfId="2422"/>
    <cellStyle name="Хороший 7" xfId="2423"/>
    <cellStyle name="Хороший 7 2" xfId="2424"/>
    <cellStyle name="Хороший 8" xfId="2425"/>
    <cellStyle name="Хороший 8 2" xfId="2426"/>
    <cellStyle name="Хороший 9" xfId="2427"/>
    <cellStyle name="Хороший 9 2" xfId="2428"/>
    <cellStyle name="Цена_продукта" xfId="2429"/>
    <cellStyle name="Цифры по центру с десятыми" xfId="2430"/>
    <cellStyle name="Цифры по центру с десятыми 2" xfId="2431"/>
    <cellStyle name="Цифры по центру с десятыми 3" xfId="2432"/>
    <cellStyle name="Цифры по центру с десятыми 4" xfId="2433"/>
    <cellStyle name="число" xfId="2434"/>
    <cellStyle name="Џђћ–…ќ’ќ›‰" xfId="2435"/>
    <cellStyle name="Џђћ–…ќ’ќ›‰ 2" xfId="2436"/>
    <cellStyle name="Шапка" xfId="2437"/>
    <cellStyle name="Шапка таблицы" xfId="2438"/>
    <cellStyle name="Шапка_4DNS.UPDATE.EXAMPLE" xfId="2439"/>
    <cellStyle name="ШАУ" xfId="2440"/>
    <cellStyle name="標準_PL-CF sheet" xfId="2441"/>
    <cellStyle name="䁺_x0001_" xfId="244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8"/>
  <sheetViews>
    <sheetView tabSelected="1" zoomScale="90" zoomScaleNormal="90" zoomScaleSheetLayoutView="80" workbookViewId="0">
      <pane ySplit="5" topLeftCell="A108" activePane="bottomLeft" state="frozen"/>
      <selection pane="bottomLeft" activeCell="I112" sqref="I112"/>
    </sheetView>
  </sheetViews>
  <sheetFormatPr defaultRowHeight="15.75" outlineLevelCol="1"/>
  <cols>
    <col min="1" max="1" width="19.7109375" style="111" customWidth="1"/>
    <col min="2" max="2" width="26.7109375" style="112" customWidth="1"/>
    <col min="3" max="3" width="14" style="2" customWidth="1"/>
    <col min="4" max="4" width="15.85546875" style="2" customWidth="1"/>
    <col min="5" max="5" width="9.28515625" style="113" customWidth="1"/>
    <col min="6" max="6" width="32.85546875" style="2" customWidth="1"/>
    <col min="7" max="7" width="15.42578125" style="114" hidden="1" customWidth="1" outlineLevel="1"/>
    <col min="8" max="8" width="15.42578125" style="114" customWidth="1" collapsed="1"/>
    <col min="9" max="9" width="15.42578125" style="114" customWidth="1"/>
    <col min="10" max="11" width="15.42578125" style="114" hidden="1" customWidth="1" outlineLevel="1"/>
    <col min="12" max="12" width="58.42578125" style="115" customWidth="1" collapsed="1"/>
    <col min="13" max="16384" width="9.140625" style="1"/>
  </cols>
  <sheetData>
    <row r="1" spans="1:12" ht="12.75">
      <c r="A1" s="106"/>
      <c r="B1" s="107"/>
      <c r="C1" s="1"/>
      <c r="D1" s="1"/>
      <c r="E1" s="108"/>
      <c r="F1" s="1"/>
      <c r="G1" s="13"/>
      <c r="H1" s="13"/>
      <c r="I1" s="13"/>
      <c r="J1" s="13"/>
      <c r="K1" s="13"/>
      <c r="L1" s="109"/>
    </row>
    <row r="2" spans="1:12" ht="57" customHeight="1">
      <c r="A2" s="96" t="s">
        <v>111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 ht="12.75">
      <c r="A3" s="5"/>
      <c r="B3" s="5"/>
      <c r="C3" s="7"/>
      <c r="D3" s="7"/>
      <c r="E3" s="21"/>
      <c r="F3" s="5"/>
      <c r="G3" s="110"/>
      <c r="H3" s="110"/>
      <c r="I3" s="110"/>
      <c r="J3" s="110"/>
      <c r="K3" s="110"/>
      <c r="L3" s="106"/>
    </row>
    <row r="4" spans="1:12" ht="42.75" customHeight="1">
      <c r="A4" s="62" t="s">
        <v>6</v>
      </c>
      <c r="B4" s="80" t="s">
        <v>7</v>
      </c>
      <c r="C4" s="97" t="s">
        <v>58</v>
      </c>
      <c r="D4" s="80" t="s">
        <v>139</v>
      </c>
      <c r="E4" s="101" t="s">
        <v>148</v>
      </c>
      <c r="F4" s="61" t="s">
        <v>0</v>
      </c>
      <c r="G4" s="62" t="s">
        <v>112</v>
      </c>
      <c r="H4" s="61" t="s">
        <v>113</v>
      </c>
      <c r="I4" s="61"/>
      <c r="J4" s="88" t="s">
        <v>85</v>
      </c>
      <c r="K4" s="89"/>
      <c r="L4" s="62" t="s">
        <v>41</v>
      </c>
    </row>
    <row r="5" spans="1:12" ht="39" customHeight="1">
      <c r="A5" s="64"/>
      <c r="B5" s="80"/>
      <c r="C5" s="98"/>
      <c r="D5" s="80"/>
      <c r="E5" s="102"/>
      <c r="F5" s="61"/>
      <c r="G5" s="64"/>
      <c r="H5" s="38" t="s">
        <v>115</v>
      </c>
      <c r="I5" s="38" t="s">
        <v>114</v>
      </c>
      <c r="J5" s="38" t="s">
        <v>115</v>
      </c>
      <c r="K5" s="38" t="s">
        <v>114</v>
      </c>
      <c r="L5" s="64"/>
    </row>
    <row r="6" spans="1:12" ht="15.75" customHeight="1">
      <c r="A6" s="62" t="s">
        <v>13</v>
      </c>
      <c r="B6" s="61" t="s">
        <v>11</v>
      </c>
      <c r="C6" s="82">
        <v>3701000050</v>
      </c>
      <c r="D6" s="40"/>
      <c r="E6" s="22"/>
      <c r="F6" s="85" t="s">
        <v>10</v>
      </c>
      <c r="G6" s="86"/>
      <c r="H6" s="86"/>
      <c r="I6" s="86"/>
      <c r="J6" s="86"/>
      <c r="K6" s="87"/>
      <c r="L6" s="82" t="s">
        <v>117</v>
      </c>
    </row>
    <row r="7" spans="1:12" ht="31.5">
      <c r="A7" s="63"/>
      <c r="B7" s="61"/>
      <c r="C7" s="83"/>
      <c r="D7" s="40"/>
      <c r="E7" s="23"/>
      <c r="F7" s="39" t="s">
        <v>153</v>
      </c>
      <c r="G7" s="3"/>
      <c r="H7" s="3"/>
      <c r="I7" s="3"/>
      <c r="J7" s="3"/>
      <c r="K7" s="3"/>
      <c r="L7" s="83"/>
    </row>
    <row r="8" spans="1:12" ht="31.5">
      <c r="A8" s="63"/>
      <c r="B8" s="61"/>
      <c r="C8" s="83"/>
      <c r="D8" s="40" t="s">
        <v>71</v>
      </c>
      <c r="E8" s="23"/>
      <c r="F8" s="39" t="s">
        <v>74</v>
      </c>
      <c r="G8" s="3">
        <v>45.75</v>
      </c>
      <c r="H8" s="3">
        <v>45.75</v>
      </c>
      <c r="I8" s="3">
        <v>52.46</v>
      </c>
      <c r="J8" s="15">
        <f>H8/G8*100</f>
        <v>100</v>
      </c>
      <c r="K8" s="15">
        <f>I8/H8*100</f>
        <v>114.66666666666667</v>
      </c>
      <c r="L8" s="83"/>
    </row>
    <row r="9" spans="1:12" ht="31.5">
      <c r="A9" s="63"/>
      <c r="B9" s="61"/>
      <c r="C9" s="83"/>
      <c r="D9" s="40" t="s">
        <v>71</v>
      </c>
      <c r="E9" s="23"/>
      <c r="F9" s="39" t="s">
        <v>73</v>
      </c>
      <c r="G9" s="3">
        <v>2720.08</v>
      </c>
      <c r="H9" s="3">
        <v>2720.08</v>
      </c>
      <c r="I9" s="3">
        <v>2985.39</v>
      </c>
      <c r="J9" s="15">
        <f t="shared" ref="J9:J10" si="0">H9/G9*100</f>
        <v>100</v>
      </c>
      <c r="K9" s="15">
        <f t="shared" ref="K9:K10" si="1">I9/H9*100</f>
        <v>109.75375724243403</v>
      </c>
      <c r="L9" s="83"/>
    </row>
    <row r="10" spans="1:12" ht="47.25">
      <c r="A10" s="63"/>
      <c r="B10" s="61"/>
      <c r="C10" s="83"/>
      <c r="D10" s="40" t="s">
        <v>149</v>
      </c>
      <c r="E10" s="23">
        <v>0.22</v>
      </c>
      <c r="F10" s="39" t="s">
        <v>167</v>
      </c>
      <c r="G10" s="3">
        <v>229.2</v>
      </c>
      <c r="H10" s="3">
        <v>233.02</v>
      </c>
      <c r="I10" s="3">
        <v>260.98</v>
      </c>
      <c r="J10" s="15">
        <f t="shared" si="0"/>
        <v>101.66666666666669</v>
      </c>
      <c r="K10" s="15">
        <f t="shared" si="1"/>
        <v>111.99897004548967</v>
      </c>
      <c r="L10" s="83"/>
    </row>
    <row r="11" spans="1:12">
      <c r="A11" s="63"/>
      <c r="B11" s="61"/>
      <c r="C11" s="83"/>
      <c r="D11" s="40"/>
      <c r="E11" s="23"/>
      <c r="F11" s="61" t="s">
        <v>12</v>
      </c>
      <c r="G11" s="61"/>
      <c r="H11" s="61"/>
      <c r="I11" s="61"/>
      <c r="J11" s="61"/>
      <c r="K11" s="61"/>
      <c r="L11" s="83"/>
    </row>
    <row r="12" spans="1:12" ht="31.5">
      <c r="A12" s="63"/>
      <c r="B12" s="61"/>
      <c r="C12" s="83"/>
      <c r="D12" s="40"/>
      <c r="E12" s="23"/>
      <c r="F12" s="39" t="s">
        <v>153</v>
      </c>
      <c r="G12" s="3"/>
      <c r="H12" s="3"/>
      <c r="I12" s="3"/>
      <c r="J12" s="3"/>
      <c r="K12" s="3"/>
      <c r="L12" s="83"/>
    </row>
    <row r="13" spans="1:12" ht="31.5">
      <c r="A13" s="63"/>
      <c r="B13" s="61"/>
      <c r="C13" s="83"/>
      <c r="D13" s="40" t="s">
        <v>71</v>
      </c>
      <c r="E13" s="23"/>
      <c r="F13" s="39" t="s">
        <v>74</v>
      </c>
      <c r="G13" s="3">
        <v>45.75</v>
      </c>
      <c r="H13" s="3">
        <v>45.75</v>
      </c>
      <c r="I13" s="3">
        <v>52.46</v>
      </c>
      <c r="J13" s="15">
        <f t="shared" ref="J13:J15" si="2">H13/G13*100</f>
        <v>100</v>
      </c>
      <c r="K13" s="15">
        <f t="shared" ref="K13:K15" si="3">I13/H13*100</f>
        <v>114.66666666666667</v>
      </c>
      <c r="L13" s="83"/>
    </row>
    <row r="14" spans="1:12" ht="31.5">
      <c r="A14" s="63"/>
      <c r="B14" s="61"/>
      <c r="C14" s="83"/>
      <c r="D14" s="40" t="s">
        <v>71</v>
      </c>
      <c r="E14" s="23"/>
      <c r="F14" s="39" t="s">
        <v>73</v>
      </c>
      <c r="G14" s="3">
        <v>2720.08</v>
      </c>
      <c r="H14" s="3">
        <v>2720.08</v>
      </c>
      <c r="I14" s="3">
        <v>2985.39</v>
      </c>
      <c r="J14" s="15">
        <f t="shared" si="2"/>
        <v>100</v>
      </c>
      <c r="K14" s="15">
        <f t="shared" si="3"/>
        <v>109.75375724243403</v>
      </c>
      <c r="L14" s="83"/>
    </row>
    <row r="15" spans="1:12" ht="47.25">
      <c r="A15" s="63"/>
      <c r="B15" s="61"/>
      <c r="C15" s="83"/>
      <c r="D15" s="40" t="s">
        <v>149</v>
      </c>
      <c r="E15" s="23">
        <v>0.22</v>
      </c>
      <c r="F15" s="39" t="s">
        <v>167</v>
      </c>
      <c r="G15" s="3">
        <v>221.23</v>
      </c>
      <c r="H15" s="3">
        <v>224.92</v>
      </c>
      <c r="I15" s="3">
        <v>251.91</v>
      </c>
      <c r="J15" s="15">
        <f t="shared" si="2"/>
        <v>101.66794738507437</v>
      </c>
      <c r="K15" s="15">
        <f t="shared" si="3"/>
        <v>111.99982215898987</v>
      </c>
      <c r="L15" s="83"/>
    </row>
    <row r="16" spans="1:12" ht="15.75" customHeight="1">
      <c r="A16" s="63"/>
      <c r="B16" s="62" t="s">
        <v>34</v>
      </c>
      <c r="C16" s="82">
        <v>3701048535</v>
      </c>
      <c r="D16" s="9"/>
      <c r="E16" s="22"/>
      <c r="F16" s="57" t="s">
        <v>90</v>
      </c>
      <c r="G16" s="58"/>
      <c r="H16" s="58"/>
      <c r="I16" s="58"/>
      <c r="J16" s="58"/>
      <c r="K16" s="60"/>
      <c r="L16" s="83"/>
    </row>
    <row r="17" spans="1:12" ht="31.5">
      <c r="A17" s="63"/>
      <c r="B17" s="63"/>
      <c r="C17" s="83"/>
      <c r="D17" s="40"/>
      <c r="E17" s="23"/>
      <c r="F17" s="39" t="s">
        <v>153</v>
      </c>
      <c r="G17" s="3"/>
      <c r="H17" s="3"/>
      <c r="I17" s="3"/>
      <c r="J17" s="3"/>
      <c r="K17" s="3"/>
      <c r="L17" s="83"/>
    </row>
    <row r="18" spans="1:12" ht="31.5">
      <c r="A18" s="63"/>
      <c r="B18" s="63"/>
      <c r="C18" s="83"/>
      <c r="D18" s="40" t="s">
        <v>71</v>
      </c>
      <c r="E18" s="23"/>
      <c r="F18" s="39" t="s">
        <v>74</v>
      </c>
      <c r="G18" s="3">
        <v>93.81</v>
      </c>
      <c r="H18" s="3">
        <v>93.81</v>
      </c>
      <c r="I18" s="3">
        <v>95.51</v>
      </c>
      <c r="J18" s="15">
        <f t="shared" ref="J18:J20" si="4">H18/G18*100</f>
        <v>100</v>
      </c>
      <c r="K18" s="15">
        <f t="shared" ref="K18:K20" si="5">I18/H18*100</f>
        <v>101.81217354226628</v>
      </c>
      <c r="L18" s="83"/>
    </row>
    <row r="19" spans="1:12" ht="31.5">
      <c r="A19" s="63"/>
      <c r="B19" s="63"/>
      <c r="C19" s="83"/>
      <c r="D19" s="40" t="s">
        <v>71</v>
      </c>
      <c r="E19" s="23"/>
      <c r="F19" s="39" t="s">
        <v>73</v>
      </c>
      <c r="G19" s="3">
        <v>3130.74</v>
      </c>
      <c r="H19" s="3">
        <v>3130.74</v>
      </c>
      <c r="I19" s="3">
        <v>4417.1400000000003</v>
      </c>
      <c r="J19" s="15">
        <f t="shared" si="4"/>
        <v>100</v>
      </c>
      <c r="K19" s="15">
        <f t="shared" si="5"/>
        <v>141.08932712393877</v>
      </c>
      <c r="L19" s="83"/>
    </row>
    <row r="20" spans="1:12" ht="47.25">
      <c r="A20" s="63"/>
      <c r="B20" s="63"/>
      <c r="C20" s="83"/>
      <c r="D20" s="40" t="s">
        <v>149</v>
      </c>
      <c r="E20" s="23">
        <v>0.22</v>
      </c>
      <c r="F20" s="39" t="s">
        <v>167</v>
      </c>
      <c r="G20" s="3">
        <v>229.2</v>
      </c>
      <c r="H20" s="3">
        <v>233.02</v>
      </c>
      <c r="I20" s="3">
        <v>260.98</v>
      </c>
      <c r="J20" s="15">
        <f t="shared" si="4"/>
        <v>101.66666666666669</v>
      </c>
      <c r="K20" s="15">
        <f t="shared" si="5"/>
        <v>111.99897004548967</v>
      </c>
      <c r="L20" s="83"/>
    </row>
    <row r="21" spans="1:12" ht="15.75" customHeight="1">
      <c r="A21" s="63"/>
      <c r="B21" s="63"/>
      <c r="C21" s="83"/>
      <c r="D21" s="9"/>
      <c r="E21" s="22"/>
      <c r="F21" s="57" t="s">
        <v>91</v>
      </c>
      <c r="G21" s="58"/>
      <c r="H21" s="58"/>
      <c r="I21" s="58"/>
      <c r="J21" s="58"/>
      <c r="K21" s="60"/>
      <c r="L21" s="83"/>
    </row>
    <row r="22" spans="1:12" ht="31.5">
      <c r="A22" s="63"/>
      <c r="B22" s="63"/>
      <c r="C22" s="83"/>
      <c r="D22" s="40"/>
      <c r="E22" s="23"/>
      <c r="F22" s="39" t="s">
        <v>153</v>
      </c>
      <c r="G22" s="3"/>
      <c r="H22" s="3"/>
      <c r="I22" s="3"/>
      <c r="J22" s="3"/>
      <c r="K22" s="3"/>
      <c r="L22" s="83"/>
    </row>
    <row r="23" spans="1:12" ht="31.5">
      <c r="A23" s="63"/>
      <c r="B23" s="63"/>
      <c r="C23" s="83"/>
      <c r="D23" s="40" t="s">
        <v>71</v>
      </c>
      <c r="E23" s="23"/>
      <c r="F23" s="39" t="s">
        <v>74</v>
      </c>
      <c r="G23" s="3">
        <v>93.81</v>
      </c>
      <c r="H23" s="3">
        <v>93.81</v>
      </c>
      <c r="I23" s="3">
        <v>95.51</v>
      </c>
      <c r="J23" s="15">
        <f t="shared" ref="J23:J25" si="6">H23/G23*100</f>
        <v>100</v>
      </c>
      <c r="K23" s="15">
        <f t="shared" ref="K23:K25" si="7">I23/H23*100</f>
        <v>101.81217354226628</v>
      </c>
      <c r="L23" s="83"/>
    </row>
    <row r="24" spans="1:12" ht="31.5">
      <c r="A24" s="63"/>
      <c r="B24" s="63"/>
      <c r="C24" s="83"/>
      <c r="D24" s="40" t="s">
        <v>71</v>
      </c>
      <c r="E24" s="23"/>
      <c r="F24" s="39" t="s">
        <v>73</v>
      </c>
      <c r="G24" s="3">
        <v>3130.74</v>
      </c>
      <c r="H24" s="3">
        <v>3130.74</v>
      </c>
      <c r="I24" s="3">
        <v>4417.1400000000003</v>
      </c>
      <c r="J24" s="15">
        <f t="shared" si="6"/>
        <v>100</v>
      </c>
      <c r="K24" s="15">
        <f t="shared" si="7"/>
        <v>141.08932712393877</v>
      </c>
      <c r="L24" s="83"/>
    </row>
    <row r="25" spans="1:12" ht="47.25">
      <c r="A25" s="63"/>
      <c r="B25" s="63"/>
      <c r="C25" s="83"/>
      <c r="D25" s="40" t="s">
        <v>149</v>
      </c>
      <c r="E25" s="23">
        <v>0.22</v>
      </c>
      <c r="F25" s="39" t="s">
        <v>167</v>
      </c>
      <c r="G25" s="3">
        <v>225.59</v>
      </c>
      <c r="H25" s="3">
        <v>229.35</v>
      </c>
      <c r="I25" s="3">
        <v>256.87</v>
      </c>
      <c r="J25" s="15">
        <f t="shared" si="6"/>
        <v>101.66674054701006</v>
      </c>
      <c r="K25" s="15">
        <f t="shared" si="7"/>
        <v>111.99912797035098</v>
      </c>
      <c r="L25" s="83"/>
    </row>
    <row r="26" spans="1:12" ht="58.5" customHeight="1">
      <c r="A26" s="62" t="s">
        <v>8</v>
      </c>
      <c r="B26" s="62" t="s">
        <v>94</v>
      </c>
      <c r="C26" s="82">
        <v>6315376946</v>
      </c>
      <c r="D26" s="10"/>
      <c r="E26" s="22"/>
      <c r="F26" s="85" t="s">
        <v>119</v>
      </c>
      <c r="G26" s="86"/>
      <c r="H26" s="86"/>
      <c r="I26" s="86"/>
      <c r="J26" s="86"/>
      <c r="K26" s="87"/>
      <c r="L26" s="82" t="s">
        <v>161</v>
      </c>
    </row>
    <row r="27" spans="1:12" ht="31.5">
      <c r="A27" s="63"/>
      <c r="B27" s="63"/>
      <c r="C27" s="83"/>
      <c r="D27" s="11"/>
      <c r="E27" s="24"/>
      <c r="F27" s="39" t="s">
        <v>153</v>
      </c>
      <c r="G27" s="3"/>
      <c r="H27" s="3"/>
      <c r="I27" s="3"/>
      <c r="J27" s="3"/>
      <c r="K27" s="3"/>
      <c r="L27" s="83"/>
    </row>
    <row r="28" spans="1:12" ht="31.5">
      <c r="A28" s="63"/>
      <c r="B28" s="63"/>
      <c r="C28" s="83"/>
      <c r="D28" s="40" t="s">
        <v>71</v>
      </c>
      <c r="E28" s="24"/>
      <c r="F28" s="8" t="s">
        <v>74</v>
      </c>
      <c r="G28" s="3">
        <v>27.17</v>
      </c>
      <c r="H28" s="3">
        <v>27.17</v>
      </c>
      <c r="I28" s="3">
        <v>30.43</v>
      </c>
      <c r="J28" s="15">
        <f t="shared" ref="J28:J29" si="8">H28/G28*100</f>
        <v>100</v>
      </c>
      <c r="K28" s="15">
        <f t="shared" ref="K28" si="9">I28/H28*100</f>
        <v>111.99852778800145</v>
      </c>
      <c r="L28" s="83"/>
    </row>
    <row r="29" spans="1:12" ht="31.5">
      <c r="A29" s="63"/>
      <c r="B29" s="63"/>
      <c r="C29" s="83"/>
      <c r="D29" s="40" t="s">
        <v>71</v>
      </c>
      <c r="E29" s="24"/>
      <c r="F29" s="8" t="s">
        <v>73</v>
      </c>
      <c r="G29" s="3">
        <v>2512.1999999999998</v>
      </c>
      <c r="H29" s="3">
        <v>2512.1999999999998</v>
      </c>
      <c r="I29" s="3" t="s">
        <v>144</v>
      </c>
      <c r="J29" s="15">
        <f t="shared" si="8"/>
        <v>100</v>
      </c>
      <c r="K29" s="15" t="str">
        <f>IFERROR(I29/H29*100,"")</f>
        <v/>
      </c>
      <c r="L29" s="83"/>
    </row>
    <row r="30" spans="1:12" ht="31.5">
      <c r="A30" s="63"/>
      <c r="B30" s="63"/>
      <c r="C30" s="83"/>
      <c r="D30" s="40"/>
      <c r="E30" s="24"/>
      <c r="F30" s="8" t="s">
        <v>84</v>
      </c>
      <c r="G30" s="3"/>
      <c r="H30" s="3"/>
      <c r="I30" s="3"/>
      <c r="J30" s="3"/>
      <c r="K30" s="3"/>
      <c r="L30" s="83"/>
    </row>
    <row r="31" spans="1:12" ht="31.5">
      <c r="A31" s="63"/>
      <c r="B31" s="63"/>
      <c r="C31" s="83"/>
      <c r="D31" s="40" t="s">
        <v>149</v>
      </c>
      <c r="E31" s="23">
        <v>0.22</v>
      </c>
      <c r="F31" s="8" t="s">
        <v>74</v>
      </c>
      <c r="G31" s="3">
        <v>32.6</v>
      </c>
      <c r="H31" s="3">
        <v>33.15</v>
      </c>
      <c r="I31" s="3">
        <v>37.119999999999997</v>
      </c>
      <c r="J31" s="15">
        <f t="shared" ref="J31:J32" si="10">H31/G31*100</f>
        <v>101.68711656441718</v>
      </c>
      <c r="K31" s="15">
        <f t="shared" ref="K31" si="11">I31/H31*100</f>
        <v>111.97586726998492</v>
      </c>
      <c r="L31" s="83"/>
    </row>
    <row r="32" spans="1:12" ht="31.5">
      <c r="A32" s="63"/>
      <c r="B32" s="63"/>
      <c r="C32" s="83"/>
      <c r="D32" s="40" t="s">
        <v>149</v>
      </c>
      <c r="E32" s="23">
        <v>0.22</v>
      </c>
      <c r="F32" s="8" t="s">
        <v>73</v>
      </c>
      <c r="G32" s="3">
        <v>3014.64</v>
      </c>
      <c r="H32" s="3">
        <v>3064.88</v>
      </c>
      <c r="I32" s="3" t="s">
        <v>144</v>
      </c>
      <c r="J32" s="15">
        <f t="shared" si="10"/>
        <v>101.66653398084019</v>
      </c>
      <c r="K32" s="15" t="str">
        <f>IFERROR(I32/H32*100,"")</f>
        <v/>
      </c>
      <c r="L32" s="83"/>
    </row>
    <row r="33" spans="1:12" ht="48.75" customHeight="1">
      <c r="A33" s="63"/>
      <c r="B33" s="63"/>
      <c r="C33" s="83"/>
      <c r="D33" s="9"/>
      <c r="E33" s="22"/>
      <c r="F33" s="85" t="s">
        <v>120</v>
      </c>
      <c r="G33" s="86"/>
      <c r="H33" s="86"/>
      <c r="I33" s="86"/>
      <c r="J33" s="86"/>
      <c r="K33" s="87"/>
      <c r="L33" s="83"/>
    </row>
    <row r="34" spans="1:12" ht="31.5">
      <c r="A34" s="63"/>
      <c r="B34" s="63"/>
      <c r="C34" s="83"/>
      <c r="D34" s="11"/>
      <c r="E34" s="24"/>
      <c r="F34" s="39" t="s">
        <v>153</v>
      </c>
      <c r="G34" s="3"/>
      <c r="H34" s="3"/>
      <c r="I34" s="3"/>
      <c r="J34" s="3"/>
      <c r="K34" s="3"/>
      <c r="L34" s="83"/>
    </row>
    <row r="35" spans="1:12" ht="31.5">
      <c r="A35" s="63"/>
      <c r="B35" s="63"/>
      <c r="C35" s="83"/>
      <c r="D35" s="40" t="s">
        <v>71</v>
      </c>
      <c r="E35" s="24"/>
      <c r="F35" s="8" t="s">
        <v>74</v>
      </c>
      <c r="G35" s="3">
        <v>32.6</v>
      </c>
      <c r="H35" s="3">
        <v>32.6</v>
      </c>
      <c r="I35" s="3">
        <v>37.119999999999997</v>
      </c>
      <c r="J35" s="15">
        <f t="shared" ref="J35:J36" si="12">H35/G35*100</f>
        <v>100</v>
      </c>
      <c r="K35" s="15">
        <f t="shared" ref="K35" si="13">I35/H35*100</f>
        <v>113.86503067484661</v>
      </c>
      <c r="L35" s="83"/>
    </row>
    <row r="36" spans="1:12" ht="31.5">
      <c r="A36" s="63"/>
      <c r="B36" s="63"/>
      <c r="C36" s="83"/>
      <c r="D36" s="40" t="s">
        <v>71</v>
      </c>
      <c r="E36" s="24"/>
      <c r="F36" s="8" t="s">
        <v>73</v>
      </c>
      <c r="G36" s="3">
        <v>2512.1999999999998</v>
      </c>
      <c r="H36" s="3">
        <v>2512.1999999999998</v>
      </c>
      <c r="I36" s="3" t="s">
        <v>144</v>
      </c>
      <c r="J36" s="15">
        <f t="shared" si="12"/>
        <v>100</v>
      </c>
      <c r="K36" s="15" t="str">
        <f>IFERROR(I36/H36*100,"")</f>
        <v/>
      </c>
      <c r="L36" s="83"/>
    </row>
    <row r="37" spans="1:12" ht="31.5">
      <c r="A37" s="63"/>
      <c r="B37" s="63"/>
      <c r="C37" s="83"/>
      <c r="D37" s="40"/>
      <c r="E37" s="24"/>
      <c r="F37" s="8" t="s">
        <v>84</v>
      </c>
      <c r="G37" s="3"/>
      <c r="H37" s="3"/>
      <c r="I37" s="3"/>
      <c r="J37" s="3"/>
      <c r="K37" s="3"/>
      <c r="L37" s="83"/>
    </row>
    <row r="38" spans="1:12" ht="31.5">
      <c r="A38" s="63"/>
      <c r="B38" s="63"/>
      <c r="C38" s="83"/>
      <c r="D38" s="40" t="s">
        <v>149</v>
      </c>
      <c r="E38" s="23">
        <v>0.22</v>
      </c>
      <c r="F38" s="8" t="s">
        <v>74</v>
      </c>
      <c r="G38" s="3">
        <v>39.119999999999997</v>
      </c>
      <c r="H38" s="3">
        <f>ROUND(H35*1.22,2)</f>
        <v>39.770000000000003</v>
      </c>
      <c r="I38" s="3">
        <f>ROUND(I35*1.22,2)</f>
        <v>45.29</v>
      </c>
      <c r="J38" s="15">
        <f t="shared" ref="J38:J39" si="14">H38/G38*100</f>
        <v>101.66155419222906</v>
      </c>
      <c r="K38" s="15">
        <f t="shared" ref="K38" si="15">I38/H38*100</f>
        <v>113.87980890118179</v>
      </c>
      <c r="L38" s="83"/>
    </row>
    <row r="39" spans="1:12" ht="31.5">
      <c r="A39" s="63"/>
      <c r="B39" s="63"/>
      <c r="C39" s="83"/>
      <c r="D39" s="40" t="s">
        <v>149</v>
      </c>
      <c r="E39" s="23">
        <v>0.22</v>
      </c>
      <c r="F39" s="8" t="s">
        <v>73</v>
      </c>
      <c r="G39" s="3">
        <v>3014.64</v>
      </c>
      <c r="H39" s="3">
        <v>3064.88</v>
      </c>
      <c r="I39" s="3" t="s">
        <v>144</v>
      </c>
      <c r="J39" s="15">
        <f t="shared" si="14"/>
        <v>101.66653398084019</v>
      </c>
      <c r="K39" s="15" t="str">
        <f>IFERROR(I39/H39*100,"")</f>
        <v/>
      </c>
      <c r="L39" s="83"/>
    </row>
    <row r="40" spans="1:12" ht="36.75" customHeight="1">
      <c r="A40" s="63"/>
      <c r="B40" s="63"/>
      <c r="C40" s="83"/>
      <c r="D40" s="9"/>
      <c r="E40" s="22"/>
      <c r="F40" s="85" t="s">
        <v>75</v>
      </c>
      <c r="G40" s="86"/>
      <c r="H40" s="86"/>
      <c r="I40" s="86"/>
      <c r="J40" s="86"/>
      <c r="K40" s="87"/>
      <c r="L40" s="83"/>
    </row>
    <row r="41" spans="1:12" ht="31.5">
      <c r="A41" s="63"/>
      <c r="B41" s="63"/>
      <c r="C41" s="83"/>
      <c r="D41" s="11"/>
      <c r="E41" s="24"/>
      <c r="F41" s="8" t="s">
        <v>153</v>
      </c>
      <c r="G41" s="3"/>
      <c r="H41" s="3"/>
      <c r="I41" s="3"/>
      <c r="J41" s="3"/>
      <c r="K41" s="3"/>
      <c r="L41" s="83"/>
    </row>
    <row r="42" spans="1:12" ht="31.5">
      <c r="A42" s="63"/>
      <c r="B42" s="63"/>
      <c r="C42" s="83"/>
      <c r="D42" s="40" t="s">
        <v>71</v>
      </c>
      <c r="E42" s="24"/>
      <c r="F42" s="8" t="s">
        <v>74</v>
      </c>
      <c r="G42" s="3">
        <v>27.17</v>
      </c>
      <c r="H42" s="3">
        <v>27.17</v>
      </c>
      <c r="I42" s="3">
        <v>30.43</v>
      </c>
      <c r="J42" s="15">
        <f t="shared" ref="J42:J43" si="16">H42/G42*100</f>
        <v>100</v>
      </c>
      <c r="K42" s="15">
        <f t="shared" ref="K42" si="17">I42/H42*100</f>
        <v>111.99852778800145</v>
      </c>
      <c r="L42" s="83"/>
    </row>
    <row r="43" spans="1:12" ht="31.5">
      <c r="A43" s="63"/>
      <c r="B43" s="63"/>
      <c r="C43" s="83"/>
      <c r="D43" s="40" t="s">
        <v>71</v>
      </c>
      <c r="E43" s="24"/>
      <c r="F43" s="8" t="s">
        <v>73</v>
      </c>
      <c r="G43" s="3">
        <v>2917.07</v>
      </c>
      <c r="H43" s="3">
        <v>2917.07</v>
      </c>
      <c r="I43" s="3" t="s">
        <v>144</v>
      </c>
      <c r="J43" s="15">
        <f t="shared" si="16"/>
        <v>100</v>
      </c>
      <c r="K43" s="15" t="str">
        <f>IFERROR(I43/H43*100,"")</f>
        <v/>
      </c>
      <c r="L43" s="83"/>
    </row>
    <row r="44" spans="1:12" ht="31.5">
      <c r="A44" s="63"/>
      <c r="B44" s="63"/>
      <c r="C44" s="83"/>
      <c r="D44" s="40"/>
      <c r="E44" s="24"/>
      <c r="F44" s="8" t="s">
        <v>84</v>
      </c>
      <c r="G44" s="3"/>
      <c r="H44" s="3"/>
      <c r="I44" s="3"/>
      <c r="J44" s="3"/>
      <c r="K44" s="3"/>
      <c r="L44" s="83"/>
    </row>
    <row r="45" spans="1:12" ht="31.5">
      <c r="A45" s="63"/>
      <c r="B45" s="63"/>
      <c r="C45" s="83"/>
      <c r="D45" s="40" t="s">
        <v>149</v>
      </c>
      <c r="E45" s="23">
        <v>0.22</v>
      </c>
      <c r="F45" s="8" t="s">
        <v>74</v>
      </c>
      <c r="G45" s="3">
        <v>32.6</v>
      </c>
      <c r="H45" s="3">
        <v>33.15</v>
      </c>
      <c r="I45" s="3">
        <v>37.119999999999997</v>
      </c>
      <c r="J45" s="15">
        <f t="shared" ref="J45:J46" si="18">H45/G45*100</f>
        <v>101.68711656441718</v>
      </c>
      <c r="K45" s="15">
        <f t="shared" ref="K45" si="19">I45/H45*100</f>
        <v>111.97586726998492</v>
      </c>
      <c r="L45" s="83"/>
    </row>
    <row r="46" spans="1:12" ht="31.5">
      <c r="A46" s="63"/>
      <c r="B46" s="63"/>
      <c r="C46" s="83"/>
      <c r="D46" s="40" t="s">
        <v>149</v>
      </c>
      <c r="E46" s="23">
        <v>0.22</v>
      </c>
      <c r="F46" s="8" t="s">
        <v>73</v>
      </c>
      <c r="G46" s="3">
        <v>3500.48</v>
      </c>
      <c r="H46" s="3">
        <v>3558.83</v>
      </c>
      <c r="I46" s="3" t="s">
        <v>144</v>
      </c>
      <c r="J46" s="15">
        <f t="shared" si="18"/>
        <v>101.66691425175975</v>
      </c>
      <c r="K46" s="15" t="str">
        <f>IFERROR(I46/H46*100,"")</f>
        <v/>
      </c>
      <c r="L46" s="83"/>
    </row>
    <row r="47" spans="1:12" ht="48" customHeight="1">
      <c r="A47" s="63"/>
      <c r="B47" s="63"/>
      <c r="C47" s="83"/>
      <c r="D47" s="40"/>
      <c r="E47" s="22"/>
      <c r="F47" s="85" t="s">
        <v>76</v>
      </c>
      <c r="G47" s="86"/>
      <c r="H47" s="86"/>
      <c r="I47" s="86"/>
      <c r="J47" s="86"/>
      <c r="K47" s="87"/>
      <c r="L47" s="83"/>
    </row>
    <row r="48" spans="1:12" ht="31.5">
      <c r="A48" s="63"/>
      <c r="B48" s="63"/>
      <c r="C48" s="83"/>
      <c r="D48" s="40"/>
      <c r="E48" s="24"/>
      <c r="F48" s="8" t="s">
        <v>153</v>
      </c>
      <c r="G48" s="3"/>
      <c r="H48" s="3"/>
      <c r="I48" s="3"/>
      <c r="J48" s="3"/>
      <c r="K48" s="3"/>
      <c r="L48" s="83"/>
    </row>
    <row r="49" spans="1:12" ht="31.5">
      <c r="A49" s="63"/>
      <c r="B49" s="63"/>
      <c r="C49" s="83"/>
      <c r="D49" s="40" t="s">
        <v>71</v>
      </c>
      <c r="E49" s="24"/>
      <c r="F49" s="8" t="s">
        <v>74</v>
      </c>
      <c r="G49" s="3">
        <v>27.17</v>
      </c>
      <c r="H49" s="3">
        <v>27.17</v>
      </c>
      <c r="I49" s="3">
        <v>30.43</v>
      </c>
      <c r="J49" s="15">
        <f t="shared" ref="J49:J50" si="20">H49/G49*100</f>
        <v>100</v>
      </c>
      <c r="K49" s="15">
        <f t="shared" ref="K49" si="21">I49/H49*100</f>
        <v>111.99852778800145</v>
      </c>
      <c r="L49" s="83"/>
    </row>
    <row r="50" spans="1:12" ht="31.5">
      <c r="A50" s="63"/>
      <c r="B50" s="63"/>
      <c r="C50" s="83"/>
      <c r="D50" s="40" t="s">
        <v>71</v>
      </c>
      <c r="E50" s="24"/>
      <c r="F50" s="8" t="s">
        <v>73</v>
      </c>
      <c r="G50" s="3">
        <v>2839.1</v>
      </c>
      <c r="H50" s="3">
        <v>2839.1</v>
      </c>
      <c r="I50" s="3" t="s">
        <v>144</v>
      </c>
      <c r="J50" s="15">
        <f t="shared" si="20"/>
        <v>100</v>
      </c>
      <c r="K50" s="15" t="str">
        <f>IFERROR(I50/H50*100,"")</f>
        <v/>
      </c>
      <c r="L50" s="83"/>
    </row>
    <row r="51" spans="1:12" ht="31.5">
      <c r="A51" s="63"/>
      <c r="B51" s="63"/>
      <c r="C51" s="83"/>
      <c r="D51" s="40"/>
      <c r="E51" s="24"/>
      <c r="F51" s="8" t="s">
        <v>84</v>
      </c>
      <c r="G51" s="3"/>
      <c r="H51" s="3"/>
      <c r="I51" s="3"/>
      <c r="J51" s="3"/>
      <c r="K51" s="3"/>
      <c r="L51" s="83"/>
    </row>
    <row r="52" spans="1:12" ht="31.5">
      <c r="A52" s="63"/>
      <c r="B52" s="63"/>
      <c r="C52" s="83"/>
      <c r="D52" s="40" t="s">
        <v>149</v>
      </c>
      <c r="E52" s="23">
        <v>0.22</v>
      </c>
      <c r="F52" s="8" t="s">
        <v>74</v>
      </c>
      <c r="G52" s="3">
        <v>32.6</v>
      </c>
      <c r="H52" s="3">
        <v>33.15</v>
      </c>
      <c r="I52" s="3">
        <v>37.119999999999997</v>
      </c>
      <c r="J52" s="15">
        <f t="shared" ref="J52:J53" si="22">H52/G52*100</f>
        <v>101.68711656441718</v>
      </c>
      <c r="K52" s="15">
        <f t="shared" ref="K52" si="23">I52/H52*100</f>
        <v>111.97586726998492</v>
      </c>
      <c r="L52" s="83"/>
    </row>
    <row r="53" spans="1:12" ht="31.5">
      <c r="A53" s="63"/>
      <c r="B53" s="63"/>
      <c r="C53" s="83"/>
      <c r="D53" s="40" t="s">
        <v>149</v>
      </c>
      <c r="E53" s="23">
        <v>0.22</v>
      </c>
      <c r="F53" s="8" t="s">
        <v>73</v>
      </c>
      <c r="G53" s="3">
        <v>3406.92</v>
      </c>
      <c r="H53" s="3">
        <v>3463.7</v>
      </c>
      <c r="I53" s="3" t="s">
        <v>144</v>
      </c>
      <c r="J53" s="15">
        <f t="shared" si="22"/>
        <v>101.66660796261726</v>
      </c>
      <c r="K53" s="15" t="str">
        <f>IFERROR(I53/H53*100,"")</f>
        <v/>
      </c>
      <c r="L53" s="83"/>
    </row>
    <row r="54" spans="1:12" ht="16.5" customHeight="1">
      <c r="A54" s="63"/>
      <c r="B54" s="63"/>
      <c r="C54" s="83"/>
      <c r="D54" s="9"/>
      <c r="E54" s="22"/>
      <c r="F54" s="85" t="s">
        <v>102</v>
      </c>
      <c r="G54" s="86"/>
      <c r="H54" s="86"/>
      <c r="I54" s="86"/>
      <c r="J54" s="86"/>
      <c r="K54" s="87"/>
      <c r="L54" s="83"/>
    </row>
    <row r="55" spans="1:12" ht="31.5">
      <c r="A55" s="63"/>
      <c r="B55" s="63"/>
      <c r="C55" s="83"/>
      <c r="D55" s="11"/>
      <c r="E55" s="24"/>
      <c r="F55" s="8" t="s">
        <v>153</v>
      </c>
      <c r="G55" s="3"/>
      <c r="H55" s="3"/>
      <c r="I55" s="3"/>
      <c r="J55" s="3"/>
      <c r="K55" s="3"/>
      <c r="L55" s="83"/>
    </row>
    <row r="56" spans="1:12" ht="31.5">
      <c r="A56" s="63"/>
      <c r="B56" s="63"/>
      <c r="C56" s="83"/>
      <c r="D56" s="40" t="s">
        <v>71</v>
      </c>
      <c r="E56" s="24"/>
      <c r="F56" s="8" t="s">
        <v>74</v>
      </c>
      <c r="G56" s="3">
        <v>68.94</v>
      </c>
      <c r="H56" s="3">
        <v>68.94</v>
      </c>
      <c r="I56" s="3">
        <v>89.43</v>
      </c>
      <c r="J56" s="15">
        <f t="shared" ref="J56:J57" si="24">H56/G56*100</f>
        <v>100</v>
      </c>
      <c r="K56" s="15">
        <f t="shared" ref="K56" si="25">I56/H56*100</f>
        <v>129.72149695387293</v>
      </c>
      <c r="L56" s="83"/>
    </row>
    <row r="57" spans="1:12" ht="31.5">
      <c r="A57" s="63"/>
      <c r="B57" s="63"/>
      <c r="C57" s="83"/>
      <c r="D57" s="40" t="s">
        <v>71</v>
      </c>
      <c r="E57" s="24"/>
      <c r="F57" s="8" t="s">
        <v>73</v>
      </c>
      <c r="G57" s="3">
        <v>2512.1999999999998</v>
      </c>
      <c r="H57" s="3">
        <v>2512.1999999999998</v>
      </c>
      <c r="I57" s="3" t="s">
        <v>144</v>
      </c>
      <c r="J57" s="15">
        <f t="shared" si="24"/>
        <v>100</v>
      </c>
      <c r="K57" s="15" t="str">
        <f>IFERROR(I57/H57*100,"")</f>
        <v/>
      </c>
      <c r="L57" s="83"/>
    </row>
    <row r="58" spans="1:12" ht="31.5">
      <c r="A58" s="63"/>
      <c r="B58" s="63"/>
      <c r="C58" s="83"/>
      <c r="D58" s="40"/>
      <c r="E58" s="24"/>
      <c r="F58" s="8" t="s">
        <v>84</v>
      </c>
      <c r="G58" s="3"/>
      <c r="H58" s="3"/>
      <c r="I58" s="3"/>
      <c r="J58" s="3"/>
      <c r="K58" s="3"/>
      <c r="L58" s="83"/>
    </row>
    <row r="59" spans="1:12" ht="31.5">
      <c r="A59" s="63"/>
      <c r="B59" s="63"/>
      <c r="C59" s="83"/>
      <c r="D59" s="40" t="s">
        <v>149</v>
      </c>
      <c r="E59" s="23">
        <v>0.22</v>
      </c>
      <c r="F59" s="8" t="s">
        <v>168</v>
      </c>
      <c r="G59" s="3">
        <v>55.53</v>
      </c>
      <c r="H59" s="3">
        <v>56.46</v>
      </c>
      <c r="I59" s="3">
        <v>63.24</v>
      </c>
      <c r="J59" s="15">
        <f>H59/G59*100</f>
        <v>101.67477039438143</v>
      </c>
      <c r="K59" s="15">
        <f t="shared" ref="K59" si="26">I59/H59*100</f>
        <v>112.00850159404889</v>
      </c>
      <c r="L59" s="83"/>
    </row>
    <row r="60" spans="1:12" ht="31.5">
      <c r="A60" s="63"/>
      <c r="B60" s="64"/>
      <c r="C60" s="84"/>
      <c r="D60" s="40" t="s">
        <v>149</v>
      </c>
      <c r="E60" s="23">
        <v>0.22</v>
      </c>
      <c r="F60" s="8" t="s">
        <v>73</v>
      </c>
      <c r="G60" s="3">
        <v>3014.64</v>
      </c>
      <c r="H60" s="3">
        <v>3064.88</v>
      </c>
      <c r="I60" s="3" t="s">
        <v>144</v>
      </c>
      <c r="J60" s="15">
        <f t="shared" ref="J60" si="27">H60/G60*100</f>
        <v>101.66653398084019</v>
      </c>
      <c r="K60" s="15" t="str">
        <f>IFERROR(I60/H60*100,"")</f>
        <v/>
      </c>
      <c r="L60" s="84"/>
    </row>
    <row r="61" spans="1:12">
      <c r="A61" s="62" t="s">
        <v>20</v>
      </c>
      <c r="B61" s="45" t="s">
        <v>60</v>
      </c>
      <c r="C61" s="82">
        <v>3703023543</v>
      </c>
      <c r="D61" s="9"/>
      <c r="E61" s="22"/>
      <c r="F61" s="57" t="s">
        <v>103</v>
      </c>
      <c r="G61" s="58"/>
      <c r="H61" s="58"/>
      <c r="I61" s="58"/>
      <c r="J61" s="58"/>
      <c r="K61" s="60"/>
      <c r="L61" s="48" t="s">
        <v>142</v>
      </c>
    </row>
    <row r="62" spans="1:12" ht="31.5">
      <c r="A62" s="63"/>
      <c r="B62" s="46"/>
      <c r="C62" s="83"/>
      <c r="D62" s="40"/>
      <c r="E62" s="23"/>
      <c r="F62" s="8" t="s">
        <v>153</v>
      </c>
      <c r="G62" s="3"/>
      <c r="H62" s="3"/>
      <c r="I62" s="3"/>
      <c r="J62" s="3"/>
      <c r="K62" s="3"/>
      <c r="L62" s="48"/>
    </row>
    <row r="63" spans="1:12" ht="31.5">
      <c r="A63" s="63"/>
      <c r="B63" s="46"/>
      <c r="C63" s="83"/>
      <c r="D63" s="40" t="s">
        <v>71</v>
      </c>
      <c r="E63" s="23"/>
      <c r="F63" s="4" t="s">
        <v>74</v>
      </c>
      <c r="G63" s="3">
        <v>37.409999999999997</v>
      </c>
      <c r="H63" s="3">
        <v>37.409999999999997</v>
      </c>
      <c r="I63" s="3">
        <v>54.33</v>
      </c>
      <c r="J63" s="15">
        <f t="shared" ref="J63:J65" si="28">H63/G63*100</f>
        <v>100</v>
      </c>
      <c r="K63" s="15">
        <f t="shared" ref="K63:K65" si="29">I63/H63*100</f>
        <v>145.22854851643947</v>
      </c>
      <c r="L63" s="48"/>
    </row>
    <row r="64" spans="1:12" ht="31.5">
      <c r="A64" s="63"/>
      <c r="B64" s="46"/>
      <c r="C64" s="83"/>
      <c r="D64" s="40" t="s">
        <v>71</v>
      </c>
      <c r="E64" s="23"/>
      <c r="F64" s="4" t="s">
        <v>73</v>
      </c>
      <c r="G64" s="3">
        <v>3293.19</v>
      </c>
      <c r="H64" s="3">
        <v>3293.19</v>
      </c>
      <c r="I64" s="3">
        <v>3797.05</v>
      </c>
      <c r="J64" s="15">
        <f t="shared" si="28"/>
        <v>100</v>
      </c>
      <c r="K64" s="15">
        <f t="shared" si="29"/>
        <v>115.30005860578953</v>
      </c>
      <c r="L64" s="48"/>
    </row>
    <row r="65" spans="1:12" ht="47.25">
      <c r="A65" s="63"/>
      <c r="B65" s="46"/>
      <c r="C65" s="83"/>
      <c r="D65" s="40" t="s">
        <v>149</v>
      </c>
      <c r="E65" s="23">
        <v>0.22</v>
      </c>
      <c r="F65" s="39" t="s">
        <v>167</v>
      </c>
      <c r="G65" s="3">
        <v>265.69</v>
      </c>
      <c r="H65" s="3">
        <v>270.12</v>
      </c>
      <c r="I65" s="3">
        <v>302.52999999999997</v>
      </c>
      <c r="J65" s="15">
        <f t="shared" si="28"/>
        <v>101.66735669389138</v>
      </c>
      <c r="K65" s="15">
        <f t="shared" si="29"/>
        <v>111.99837109432845</v>
      </c>
      <c r="L65" s="48"/>
    </row>
    <row r="66" spans="1:12">
      <c r="A66" s="63"/>
      <c r="B66" s="46"/>
      <c r="C66" s="83"/>
      <c r="D66" s="40"/>
      <c r="E66" s="23"/>
      <c r="F66" s="50" t="s">
        <v>147</v>
      </c>
      <c r="G66" s="50"/>
      <c r="H66" s="50"/>
      <c r="I66" s="50"/>
      <c r="J66" s="50"/>
      <c r="K66" s="50"/>
      <c r="L66" s="48"/>
    </row>
    <row r="67" spans="1:12" ht="31.5">
      <c r="A67" s="63"/>
      <c r="B67" s="46"/>
      <c r="C67" s="83"/>
      <c r="D67" s="40"/>
      <c r="E67" s="23"/>
      <c r="F67" s="8" t="s">
        <v>153</v>
      </c>
      <c r="G67" s="3"/>
      <c r="H67" s="3"/>
      <c r="I67" s="3"/>
      <c r="J67" s="3"/>
      <c r="K67" s="3"/>
      <c r="L67" s="48"/>
    </row>
    <row r="68" spans="1:12" ht="31.5">
      <c r="A68" s="63"/>
      <c r="B68" s="46"/>
      <c r="C68" s="83"/>
      <c r="D68" s="40" t="s">
        <v>71</v>
      </c>
      <c r="E68" s="23"/>
      <c r="F68" s="4" t="s">
        <v>74</v>
      </c>
      <c r="G68" s="3">
        <v>37.409999999999997</v>
      </c>
      <c r="H68" s="3">
        <v>37.409999999999997</v>
      </c>
      <c r="I68" s="3">
        <v>54.33</v>
      </c>
      <c r="J68" s="15">
        <f t="shared" ref="J68:J70" si="30">H68/G68*100</f>
        <v>100</v>
      </c>
      <c r="K68" s="15">
        <f t="shared" ref="K68:K70" si="31">I68/H68*100</f>
        <v>145.22854851643947</v>
      </c>
      <c r="L68" s="48"/>
    </row>
    <row r="69" spans="1:12" ht="31.5">
      <c r="A69" s="63"/>
      <c r="B69" s="46"/>
      <c r="C69" s="83"/>
      <c r="D69" s="40" t="s">
        <v>71</v>
      </c>
      <c r="E69" s="23"/>
      <c r="F69" s="4" t="s">
        <v>73</v>
      </c>
      <c r="G69" s="3">
        <v>3293.19</v>
      </c>
      <c r="H69" s="3">
        <v>3293.19</v>
      </c>
      <c r="I69" s="3">
        <v>3797.05</v>
      </c>
      <c r="J69" s="15">
        <f t="shared" si="30"/>
        <v>100</v>
      </c>
      <c r="K69" s="15">
        <f t="shared" si="31"/>
        <v>115.30005860578953</v>
      </c>
      <c r="L69" s="48"/>
    </row>
    <row r="70" spans="1:12" ht="47.25">
      <c r="A70" s="63"/>
      <c r="B70" s="46"/>
      <c r="C70" s="83"/>
      <c r="D70" s="40" t="s">
        <v>149</v>
      </c>
      <c r="E70" s="23">
        <v>0.22</v>
      </c>
      <c r="F70" s="39" t="s">
        <v>167</v>
      </c>
      <c r="G70" s="3">
        <v>282.47000000000003</v>
      </c>
      <c r="H70" s="3">
        <v>287.18</v>
      </c>
      <c r="I70" s="3">
        <v>321.64</v>
      </c>
      <c r="J70" s="15">
        <f t="shared" si="30"/>
        <v>101.66743370977449</v>
      </c>
      <c r="K70" s="15">
        <f t="shared" si="31"/>
        <v>111.99944285813774</v>
      </c>
      <c r="L70" s="48"/>
    </row>
    <row r="71" spans="1:12" ht="15.75" customHeight="1">
      <c r="A71" s="63"/>
      <c r="B71" s="51" t="s">
        <v>19</v>
      </c>
      <c r="C71" s="82">
        <v>3703000592</v>
      </c>
      <c r="D71" s="82"/>
      <c r="E71" s="25"/>
      <c r="F71" s="48" t="s">
        <v>153</v>
      </c>
      <c r="G71" s="50"/>
      <c r="H71" s="50"/>
      <c r="I71" s="50"/>
      <c r="J71" s="50"/>
      <c r="K71" s="50"/>
      <c r="L71" s="48" t="s">
        <v>142</v>
      </c>
    </row>
    <row r="72" spans="1:12" ht="15.75" customHeight="1">
      <c r="A72" s="63"/>
      <c r="B72" s="52"/>
      <c r="C72" s="83"/>
      <c r="D72" s="84"/>
      <c r="E72" s="26"/>
      <c r="F72" s="48"/>
      <c r="G72" s="50"/>
      <c r="H72" s="50"/>
      <c r="I72" s="50"/>
      <c r="J72" s="50"/>
      <c r="K72" s="50"/>
      <c r="L72" s="48"/>
    </row>
    <row r="73" spans="1:12" ht="31.5">
      <c r="A73" s="63"/>
      <c r="B73" s="52"/>
      <c r="C73" s="83"/>
      <c r="D73" s="40" t="s">
        <v>71</v>
      </c>
      <c r="E73" s="23"/>
      <c r="F73" s="4" t="s">
        <v>74</v>
      </c>
      <c r="G73" s="3">
        <v>37.409999999999997</v>
      </c>
      <c r="H73" s="3">
        <v>37.409999999999997</v>
      </c>
      <c r="I73" s="3">
        <v>54.33</v>
      </c>
      <c r="J73" s="15">
        <f t="shared" ref="J73:J75" si="32">H73/G73*100</f>
        <v>100</v>
      </c>
      <c r="K73" s="15">
        <f t="shared" ref="K73:K75" si="33">I73/H73*100</f>
        <v>145.22854851643947</v>
      </c>
      <c r="L73" s="48"/>
    </row>
    <row r="74" spans="1:12" ht="31.5">
      <c r="A74" s="63"/>
      <c r="B74" s="52"/>
      <c r="C74" s="83"/>
      <c r="D74" s="40" t="s">
        <v>71</v>
      </c>
      <c r="E74" s="23"/>
      <c r="F74" s="4" t="s">
        <v>73</v>
      </c>
      <c r="G74" s="3">
        <v>2353.48</v>
      </c>
      <c r="H74" s="3">
        <v>2353.48</v>
      </c>
      <c r="I74" s="3">
        <v>2806.82</v>
      </c>
      <c r="J74" s="15">
        <f t="shared" si="32"/>
        <v>100</v>
      </c>
      <c r="K74" s="15">
        <f t="shared" si="33"/>
        <v>119.26253887859681</v>
      </c>
      <c r="L74" s="48"/>
    </row>
    <row r="75" spans="1:12" ht="47.25">
      <c r="A75" s="63"/>
      <c r="B75" s="52"/>
      <c r="C75" s="83"/>
      <c r="D75" s="40" t="s">
        <v>149</v>
      </c>
      <c r="E75" s="23">
        <v>0.22</v>
      </c>
      <c r="F75" s="39" t="s">
        <v>169</v>
      </c>
      <c r="G75" s="3">
        <v>234.96</v>
      </c>
      <c r="H75" s="3">
        <v>238.88</v>
      </c>
      <c r="I75" s="3">
        <v>267.55</v>
      </c>
      <c r="J75" s="15">
        <f t="shared" si="32"/>
        <v>101.66836908409942</v>
      </c>
      <c r="K75" s="15">
        <f t="shared" si="33"/>
        <v>112.00184192900203</v>
      </c>
      <c r="L75" s="48"/>
    </row>
    <row r="76" spans="1:12" ht="31.5">
      <c r="A76" s="63"/>
      <c r="B76" s="51" t="s">
        <v>96</v>
      </c>
      <c r="C76" s="82">
        <v>3700006356</v>
      </c>
      <c r="D76" s="40"/>
      <c r="E76" s="23"/>
      <c r="F76" s="39" t="s">
        <v>153</v>
      </c>
      <c r="G76" s="3"/>
      <c r="H76" s="3"/>
      <c r="I76" s="3"/>
      <c r="J76" s="3"/>
      <c r="K76" s="3"/>
      <c r="L76" s="54" t="s">
        <v>142</v>
      </c>
    </row>
    <row r="77" spans="1:12" ht="31.5">
      <c r="A77" s="63"/>
      <c r="B77" s="52"/>
      <c r="C77" s="83"/>
      <c r="D77" s="40" t="s">
        <v>71</v>
      </c>
      <c r="E77" s="23"/>
      <c r="F77" s="4" t="s">
        <v>74</v>
      </c>
      <c r="G77" s="3">
        <v>37.409999999999997</v>
      </c>
      <c r="H77" s="3">
        <v>37.409999999999997</v>
      </c>
      <c r="I77" s="3">
        <v>54.33</v>
      </c>
      <c r="J77" s="15">
        <f t="shared" ref="J77:J79" si="34">H77/G77*100</f>
        <v>100</v>
      </c>
      <c r="K77" s="15">
        <f t="shared" ref="K77:K79" si="35">I77/H77*100</f>
        <v>145.22854851643947</v>
      </c>
      <c r="L77" s="55"/>
    </row>
    <row r="78" spans="1:12" ht="31.5">
      <c r="A78" s="63"/>
      <c r="B78" s="52"/>
      <c r="C78" s="83"/>
      <c r="D78" s="40" t="s">
        <v>71</v>
      </c>
      <c r="E78" s="23"/>
      <c r="F78" s="4" t="s">
        <v>73</v>
      </c>
      <c r="G78" s="3">
        <v>2570.63</v>
      </c>
      <c r="H78" s="3">
        <v>2570.63</v>
      </c>
      <c r="I78" s="3">
        <v>3199.28</v>
      </c>
      <c r="J78" s="15">
        <f t="shared" si="34"/>
        <v>100</v>
      </c>
      <c r="K78" s="15">
        <f t="shared" si="35"/>
        <v>124.45509466551002</v>
      </c>
      <c r="L78" s="55"/>
    </row>
    <row r="79" spans="1:12" ht="47.25">
      <c r="A79" s="63"/>
      <c r="B79" s="52"/>
      <c r="C79" s="84"/>
      <c r="D79" s="40" t="s">
        <v>149</v>
      </c>
      <c r="E79" s="23">
        <v>0.22</v>
      </c>
      <c r="F79" s="39" t="s">
        <v>167</v>
      </c>
      <c r="G79" s="3">
        <v>223.17</v>
      </c>
      <c r="H79" s="3">
        <v>226.9</v>
      </c>
      <c r="I79" s="3">
        <v>254.13</v>
      </c>
      <c r="J79" s="15">
        <f t="shared" si="34"/>
        <v>101.67137160012547</v>
      </c>
      <c r="K79" s="15">
        <f t="shared" si="35"/>
        <v>112.00088144557073</v>
      </c>
      <c r="L79" s="56"/>
    </row>
    <row r="80" spans="1:12" ht="31.5">
      <c r="A80" s="63"/>
      <c r="B80" s="97" t="s">
        <v>104</v>
      </c>
      <c r="C80" s="54">
        <v>3702263775</v>
      </c>
      <c r="D80" s="39"/>
      <c r="E80" s="27"/>
      <c r="F80" s="39" t="s">
        <v>153</v>
      </c>
      <c r="G80" s="3"/>
      <c r="H80" s="3"/>
      <c r="I80" s="3"/>
      <c r="J80" s="3"/>
      <c r="K80" s="3"/>
      <c r="L80" s="54" t="s">
        <v>142</v>
      </c>
    </row>
    <row r="81" spans="1:12" ht="31.5">
      <c r="A81" s="63"/>
      <c r="B81" s="100"/>
      <c r="C81" s="55"/>
      <c r="D81" s="40" t="s">
        <v>71</v>
      </c>
      <c r="E81" s="23"/>
      <c r="F81" s="4" t="s">
        <v>74</v>
      </c>
      <c r="G81" s="3">
        <v>37.409999999999997</v>
      </c>
      <c r="H81" s="3">
        <v>37.409999999999997</v>
      </c>
      <c r="I81" s="3">
        <v>54.33</v>
      </c>
      <c r="J81" s="15">
        <f t="shared" ref="J81:J83" si="36">H81/G81*100</f>
        <v>100</v>
      </c>
      <c r="K81" s="15">
        <f t="shared" ref="K81:K83" si="37">I81/H81*100</f>
        <v>145.22854851643947</v>
      </c>
      <c r="L81" s="55"/>
    </row>
    <row r="82" spans="1:12" ht="31.5">
      <c r="A82" s="63"/>
      <c r="B82" s="100"/>
      <c r="C82" s="55"/>
      <c r="D82" s="40" t="s">
        <v>71</v>
      </c>
      <c r="E82" s="23"/>
      <c r="F82" s="4" t="s">
        <v>73</v>
      </c>
      <c r="G82" s="3">
        <v>3745.54</v>
      </c>
      <c r="H82" s="3">
        <v>3745.54</v>
      </c>
      <c r="I82" s="3">
        <v>4254.12</v>
      </c>
      <c r="J82" s="15">
        <f t="shared" si="36"/>
        <v>100</v>
      </c>
      <c r="K82" s="15">
        <f t="shared" si="37"/>
        <v>113.57828243724538</v>
      </c>
      <c r="L82" s="55"/>
    </row>
    <row r="83" spans="1:12" ht="47.25">
      <c r="A83" s="63"/>
      <c r="B83" s="98"/>
      <c r="C83" s="56"/>
      <c r="D83" s="40" t="s">
        <v>149</v>
      </c>
      <c r="E83" s="23">
        <v>0.22</v>
      </c>
      <c r="F83" s="39" t="s">
        <v>167</v>
      </c>
      <c r="G83" s="3">
        <v>219.66</v>
      </c>
      <c r="H83" s="3">
        <v>223.32</v>
      </c>
      <c r="I83" s="3">
        <v>250.12</v>
      </c>
      <c r="J83" s="15">
        <f t="shared" si="36"/>
        <v>101.66621141764544</v>
      </c>
      <c r="K83" s="15">
        <f t="shared" si="37"/>
        <v>112.00071646068423</v>
      </c>
      <c r="L83" s="56"/>
    </row>
    <row r="84" spans="1:12" ht="31.5">
      <c r="A84" s="63"/>
      <c r="B84" s="51" t="s">
        <v>78</v>
      </c>
      <c r="C84" s="82">
        <v>4403006732</v>
      </c>
      <c r="D84" s="40"/>
      <c r="E84" s="23"/>
      <c r="F84" s="4" t="s">
        <v>153</v>
      </c>
      <c r="G84" s="3"/>
      <c r="H84" s="3"/>
      <c r="I84" s="3"/>
      <c r="J84" s="3"/>
      <c r="K84" s="3"/>
      <c r="L84" s="48" t="s">
        <v>142</v>
      </c>
    </row>
    <row r="85" spans="1:12" ht="31.5">
      <c r="A85" s="63"/>
      <c r="B85" s="52"/>
      <c r="C85" s="83"/>
      <c r="D85" s="40" t="s">
        <v>71</v>
      </c>
      <c r="E85" s="23"/>
      <c r="F85" s="4" t="s">
        <v>74</v>
      </c>
      <c r="G85" s="3">
        <v>44.89</v>
      </c>
      <c r="H85" s="3">
        <v>37.409999999999997</v>
      </c>
      <c r="I85" s="3">
        <v>54.33</v>
      </c>
      <c r="J85" s="15">
        <f t="shared" ref="J85:J87" si="38">H85/G85*100</f>
        <v>83.337046112719975</v>
      </c>
      <c r="K85" s="15">
        <f t="shared" ref="K85:K87" si="39">I85/H85*100</f>
        <v>145.22854851643947</v>
      </c>
      <c r="L85" s="48"/>
    </row>
    <row r="86" spans="1:12" ht="31.5">
      <c r="A86" s="63"/>
      <c r="B86" s="52"/>
      <c r="C86" s="83"/>
      <c r="D86" s="40" t="s">
        <v>71</v>
      </c>
      <c r="E86" s="23"/>
      <c r="F86" s="4" t="s">
        <v>73</v>
      </c>
      <c r="G86" s="3">
        <v>3940.67</v>
      </c>
      <c r="H86" s="3">
        <v>3217.61</v>
      </c>
      <c r="I86" s="3">
        <v>3252.9</v>
      </c>
      <c r="J86" s="15">
        <f t="shared" si="38"/>
        <v>81.651343553253639</v>
      </c>
      <c r="K86" s="15">
        <f t="shared" si="39"/>
        <v>101.09677680017155</v>
      </c>
      <c r="L86" s="48"/>
    </row>
    <row r="87" spans="1:12" ht="47.25">
      <c r="A87" s="63"/>
      <c r="B87" s="52"/>
      <c r="C87" s="83"/>
      <c r="D87" s="40" t="s">
        <v>149</v>
      </c>
      <c r="E87" s="23">
        <v>0.22</v>
      </c>
      <c r="F87" s="39" t="s">
        <v>167</v>
      </c>
      <c r="G87" s="3">
        <v>256.35000000000002</v>
      </c>
      <c r="H87" s="3">
        <v>260.70999999999998</v>
      </c>
      <c r="I87" s="3">
        <v>292</v>
      </c>
      <c r="J87" s="15">
        <f t="shared" si="38"/>
        <v>101.70079968792665</v>
      </c>
      <c r="K87" s="15">
        <f t="shared" si="39"/>
        <v>112.0018411261555</v>
      </c>
      <c r="L87" s="48"/>
    </row>
    <row r="88" spans="1:12">
      <c r="A88" s="61" t="s">
        <v>92</v>
      </c>
      <c r="B88" s="59" t="s">
        <v>93</v>
      </c>
      <c r="C88" s="48">
        <v>3702070999</v>
      </c>
      <c r="D88" s="39"/>
      <c r="E88" s="28"/>
      <c r="F88" s="57" t="s">
        <v>43</v>
      </c>
      <c r="G88" s="58"/>
      <c r="H88" s="58"/>
      <c r="I88" s="58"/>
      <c r="J88" s="58"/>
      <c r="K88" s="60"/>
      <c r="L88" s="49" t="s">
        <v>150</v>
      </c>
    </row>
    <row r="89" spans="1:12" ht="31.5">
      <c r="A89" s="61"/>
      <c r="B89" s="59"/>
      <c r="C89" s="48"/>
      <c r="D89" s="39"/>
      <c r="E89" s="27"/>
      <c r="F89" s="39" t="s">
        <v>153</v>
      </c>
      <c r="G89" s="3"/>
      <c r="H89" s="3"/>
      <c r="I89" s="3"/>
      <c r="J89" s="3"/>
      <c r="K89" s="3"/>
      <c r="L89" s="49"/>
    </row>
    <row r="90" spans="1:12" ht="31.5">
      <c r="A90" s="61"/>
      <c r="B90" s="59"/>
      <c r="C90" s="48"/>
      <c r="D90" s="40" t="s">
        <v>71</v>
      </c>
      <c r="E90" s="23"/>
      <c r="F90" s="39" t="s">
        <v>74</v>
      </c>
      <c r="G90" s="3">
        <v>84.57</v>
      </c>
      <c r="H90" s="3">
        <v>84.57</v>
      </c>
      <c r="I90" s="3">
        <v>88.47</v>
      </c>
      <c r="J90" s="15">
        <f t="shared" ref="J90" si="40">H90/G90*100</f>
        <v>100</v>
      </c>
      <c r="K90" s="15">
        <f t="shared" ref="K90" si="41">I90/H90*100</f>
        <v>104.61156438453354</v>
      </c>
      <c r="L90" s="49"/>
    </row>
    <row r="91" spans="1:12" ht="31.5">
      <c r="A91" s="61"/>
      <c r="B91" s="59"/>
      <c r="C91" s="48"/>
      <c r="D91" s="40" t="s">
        <v>71</v>
      </c>
      <c r="E91" s="23"/>
      <c r="F91" s="39" t="s">
        <v>73</v>
      </c>
      <c r="G91" s="3">
        <v>2034.19</v>
      </c>
      <c r="H91" s="3">
        <v>2034.19</v>
      </c>
      <c r="I91" s="3">
        <v>2276.2600000000002</v>
      </c>
      <c r="J91" s="15">
        <f>IFERROR(H91/G91*100,"")</f>
        <v>100</v>
      </c>
      <c r="K91" s="15">
        <f>IFERROR(I91/H91*100,"")</f>
        <v>111.90006833186675</v>
      </c>
      <c r="L91" s="49"/>
    </row>
    <row r="92" spans="1:12">
      <c r="A92" s="61"/>
      <c r="B92" s="59"/>
      <c r="C92" s="48"/>
      <c r="D92" s="39"/>
      <c r="E92" s="28"/>
      <c r="F92" s="57" t="s">
        <v>42</v>
      </c>
      <c r="G92" s="58"/>
      <c r="H92" s="58"/>
      <c r="I92" s="58"/>
      <c r="J92" s="58"/>
      <c r="K92" s="60"/>
      <c r="L92" s="49"/>
    </row>
    <row r="93" spans="1:12" ht="31.5">
      <c r="A93" s="61"/>
      <c r="B93" s="59"/>
      <c r="C93" s="48"/>
      <c r="D93" s="39"/>
      <c r="E93" s="27"/>
      <c r="F93" s="39" t="s">
        <v>153</v>
      </c>
      <c r="G93" s="3"/>
      <c r="H93" s="3"/>
      <c r="I93" s="3"/>
      <c r="J93" s="3"/>
      <c r="K93" s="3"/>
      <c r="L93" s="49"/>
    </row>
    <row r="94" spans="1:12" ht="31.5">
      <c r="A94" s="61"/>
      <c r="B94" s="59"/>
      <c r="C94" s="48"/>
      <c r="D94" s="40" t="s">
        <v>71</v>
      </c>
      <c r="E94" s="23"/>
      <c r="F94" s="39" t="s">
        <v>74</v>
      </c>
      <c r="G94" s="3">
        <v>84.57</v>
      </c>
      <c r="H94" s="3">
        <v>84.57</v>
      </c>
      <c r="I94" s="3">
        <v>88.47</v>
      </c>
      <c r="J94" s="15">
        <f t="shared" ref="J94" si="42">H94/G94*100</f>
        <v>100</v>
      </c>
      <c r="K94" s="15">
        <f t="shared" ref="K94" si="43">I94/H94*100</f>
        <v>104.61156438453354</v>
      </c>
      <c r="L94" s="49"/>
    </row>
    <row r="95" spans="1:12" ht="31.5">
      <c r="A95" s="61"/>
      <c r="B95" s="59"/>
      <c r="C95" s="48"/>
      <c r="D95" s="40" t="s">
        <v>71</v>
      </c>
      <c r="E95" s="23"/>
      <c r="F95" s="39" t="s">
        <v>73</v>
      </c>
      <c r="G95" s="3">
        <v>3137.08</v>
      </c>
      <c r="H95" s="3">
        <v>3137.08</v>
      </c>
      <c r="I95" s="3">
        <v>3510.39</v>
      </c>
      <c r="J95" s="15">
        <f>IFERROR(H95/G95*100,"")</f>
        <v>100</v>
      </c>
      <c r="K95" s="15">
        <f>IFERROR(I95/H95*100,"")</f>
        <v>111.89991967052163</v>
      </c>
      <c r="L95" s="49"/>
    </row>
    <row r="96" spans="1:12" ht="32.25" customHeight="1">
      <c r="A96" s="61"/>
      <c r="B96" s="59"/>
      <c r="C96" s="48"/>
      <c r="D96" s="40"/>
      <c r="E96" s="22"/>
      <c r="F96" s="57" t="s">
        <v>59</v>
      </c>
      <c r="G96" s="58"/>
      <c r="H96" s="58"/>
      <c r="I96" s="58"/>
      <c r="J96" s="58"/>
      <c r="K96" s="60"/>
      <c r="L96" s="49"/>
    </row>
    <row r="97" spans="1:12" ht="31.5">
      <c r="A97" s="61"/>
      <c r="B97" s="59"/>
      <c r="C97" s="48"/>
      <c r="D97" s="39"/>
      <c r="E97" s="27"/>
      <c r="F97" s="39" t="s">
        <v>84</v>
      </c>
      <c r="G97" s="3"/>
      <c r="H97" s="3"/>
      <c r="I97" s="3"/>
      <c r="J97" s="3"/>
      <c r="K97" s="3"/>
      <c r="L97" s="49"/>
    </row>
    <row r="98" spans="1:12" ht="31.5">
      <c r="A98" s="61"/>
      <c r="B98" s="59"/>
      <c r="C98" s="48"/>
      <c r="D98" s="40" t="s">
        <v>149</v>
      </c>
      <c r="E98" s="23">
        <v>0.22</v>
      </c>
      <c r="F98" s="8" t="s">
        <v>168</v>
      </c>
      <c r="G98" s="3">
        <v>57.38</v>
      </c>
      <c r="H98" s="3">
        <v>58.34</v>
      </c>
      <c r="I98" s="3">
        <v>65.34</v>
      </c>
      <c r="J98" s="15">
        <f t="shared" ref="J98" si="44">H98/G98*100</f>
        <v>101.67305681422098</v>
      </c>
      <c r="K98" s="15">
        <f t="shared" ref="K98" si="45">I98/H98*100</f>
        <v>111.99862872814535</v>
      </c>
      <c r="L98" s="49"/>
    </row>
    <row r="99" spans="1:12" ht="31.5">
      <c r="A99" s="61"/>
      <c r="B99" s="59"/>
      <c r="C99" s="48"/>
      <c r="D99" s="40" t="s">
        <v>149</v>
      </c>
      <c r="E99" s="23">
        <v>0.22</v>
      </c>
      <c r="F99" s="39" t="s">
        <v>73</v>
      </c>
      <c r="G99" s="3">
        <v>3429.08</v>
      </c>
      <c r="H99" s="3">
        <v>3486.24</v>
      </c>
      <c r="I99" s="3">
        <v>3901.1</v>
      </c>
      <c r="J99" s="15">
        <f>IFERROR(H99/G99*100,"")</f>
        <v>101.66691940695462</v>
      </c>
      <c r="K99" s="15">
        <f>IFERROR(I99/H99*100,"")</f>
        <v>111.89992656845197</v>
      </c>
      <c r="L99" s="49"/>
    </row>
    <row r="100" spans="1:12" ht="31.5" customHeight="1">
      <c r="A100" s="61"/>
      <c r="B100" s="59"/>
      <c r="C100" s="48"/>
      <c r="D100" s="39"/>
      <c r="E100" s="28"/>
      <c r="F100" s="57" t="s">
        <v>61</v>
      </c>
      <c r="G100" s="58"/>
      <c r="H100" s="58"/>
      <c r="I100" s="58"/>
      <c r="J100" s="58"/>
      <c r="K100" s="60"/>
      <c r="L100" s="49"/>
    </row>
    <row r="101" spans="1:12" ht="31.5">
      <c r="A101" s="61"/>
      <c r="B101" s="59"/>
      <c r="C101" s="48"/>
      <c r="D101" s="39"/>
      <c r="E101" s="27"/>
      <c r="F101" s="39" t="s">
        <v>84</v>
      </c>
      <c r="G101" s="3"/>
      <c r="H101" s="3"/>
      <c r="I101" s="3"/>
      <c r="J101" s="3"/>
      <c r="K101" s="3"/>
      <c r="L101" s="49"/>
    </row>
    <row r="102" spans="1:12" ht="31.5">
      <c r="A102" s="61"/>
      <c r="B102" s="59"/>
      <c r="C102" s="48"/>
      <c r="D102" s="40" t="s">
        <v>149</v>
      </c>
      <c r="E102" s="23">
        <v>0.22</v>
      </c>
      <c r="F102" s="8" t="s">
        <v>168</v>
      </c>
      <c r="G102" s="3">
        <v>57.38</v>
      </c>
      <c r="H102" s="3">
        <v>58.34</v>
      </c>
      <c r="I102" s="3">
        <v>65.34</v>
      </c>
      <c r="J102" s="15">
        <f t="shared" ref="J102" si="46">H102/G102*100</f>
        <v>101.67305681422098</v>
      </c>
      <c r="K102" s="15">
        <f t="shared" ref="K102" si="47">I102/H102*100</f>
        <v>111.99862872814535</v>
      </c>
      <c r="L102" s="49"/>
    </row>
    <row r="103" spans="1:12" ht="31.5">
      <c r="A103" s="61"/>
      <c r="B103" s="59"/>
      <c r="C103" s="48"/>
      <c r="D103" s="40" t="s">
        <v>149</v>
      </c>
      <c r="E103" s="23">
        <v>0.22</v>
      </c>
      <c r="F103" s="39" t="s">
        <v>73</v>
      </c>
      <c r="G103" s="3">
        <v>2292.08</v>
      </c>
      <c r="H103" s="3">
        <v>2330.29</v>
      </c>
      <c r="I103" s="3">
        <v>2607.59</v>
      </c>
      <c r="J103" s="15">
        <f>IFERROR(H103/G103*100,"")</f>
        <v>101.6670447802869</v>
      </c>
      <c r="K103" s="15">
        <f>IFERROR(I103/H103*100,"")</f>
        <v>111.89980646185668</v>
      </c>
      <c r="L103" s="49"/>
    </row>
    <row r="104" spans="1:12" ht="31.5">
      <c r="A104" s="61"/>
      <c r="B104" s="59" t="s">
        <v>95</v>
      </c>
      <c r="C104" s="48">
        <v>3711042927</v>
      </c>
      <c r="D104" s="39"/>
      <c r="E104" s="27"/>
      <c r="F104" s="39" t="s">
        <v>153</v>
      </c>
      <c r="G104" s="3"/>
      <c r="H104" s="3"/>
      <c r="I104" s="3"/>
      <c r="J104" s="3"/>
      <c r="K104" s="3"/>
      <c r="L104" s="49" t="s">
        <v>146</v>
      </c>
    </row>
    <row r="105" spans="1:12" ht="31.5">
      <c r="A105" s="61"/>
      <c r="B105" s="59"/>
      <c r="C105" s="48"/>
      <c r="D105" s="40" t="s">
        <v>71</v>
      </c>
      <c r="E105" s="23"/>
      <c r="F105" s="39" t="s">
        <v>74</v>
      </c>
      <c r="G105" s="3">
        <v>40.31</v>
      </c>
      <c r="H105" s="3">
        <v>40.31</v>
      </c>
      <c r="I105" s="3">
        <v>44.74</v>
      </c>
      <c r="J105" s="15">
        <f t="shared" ref="J105" si="48">H105/G105*100</f>
        <v>100</v>
      </c>
      <c r="K105" s="15">
        <f t="shared" ref="K105" si="49">I105/H105*100</f>
        <v>110.98982882659389</v>
      </c>
      <c r="L105" s="49"/>
    </row>
    <row r="106" spans="1:12" ht="31.5">
      <c r="A106" s="61"/>
      <c r="B106" s="59"/>
      <c r="C106" s="48"/>
      <c r="D106" s="40" t="s">
        <v>71</v>
      </c>
      <c r="E106" s="23"/>
      <c r="F106" s="39" t="s">
        <v>73</v>
      </c>
      <c r="G106" s="3" t="s">
        <v>144</v>
      </c>
      <c r="H106" s="3" t="s">
        <v>144</v>
      </c>
      <c r="I106" s="3" t="s">
        <v>144</v>
      </c>
      <c r="J106" s="15"/>
      <c r="K106" s="15" t="str">
        <f>IFERROR(I106/H106*100,"")</f>
        <v/>
      </c>
      <c r="L106" s="49"/>
    </row>
    <row r="107" spans="1:12" ht="31.5">
      <c r="A107" s="61"/>
      <c r="B107" s="59"/>
      <c r="C107" s="48"/>
      <c r="D107" s="40"/>
      <c r="E107" s="23"/>
      <c r="F107" s="39" t="s">
        <v>84</v>
      </c>
      <c r="G107" s="3"/>
      <c r="H107" s="3"/>
      <c r="I107" s="3"/>
      <c r="J107" s="3"/>
      <c r="K107" s="3"/>
      <c r="L107" s="49"/>
    </row>
    <row r="108" spans="1:12" ht="31.5">
      <c r="A108" s="61"/>
      <c r="B108" s="59"/>
      <c r="C108" s="48"/>
      <c r="D108" s="40" t="s">
        <v>149</v>
      </c>
      <c r="E108" s="23">
        <v>0.22</v>
      </c>
      <c r="F108" s="39" t="s">
        <v>74</v>
      </c>
      <c r="G108" s="3">
        <v>48.37</v>
      </c>
      <c r="H108" s="3">
        <v>49.18</v>
      </c>
      <c r="I108" s="3">
        <v>54.58</v>
      </c>
      <c r="J108" s="15">
        <f t="shared" ref="J108" si="50">H108/G108*100</f>
        <v>101.67459168906348</v>
      </c>
      <c r="K108" s="15">
        <f t="shared" ref="K108" si="51">I108/H108*100</f>
        <v>110.98007320048799</v>
      </c>
      <c r="L108" s="49"/>
    </row>
    <row r="109" spans="1:12" ht="31.5">
      <c r="A109" s="61"/>
      <c r="B109" s="59"/>
      <c r="C109" s="48"/>
      <c r="D109" s="40" t="s">
        <v>149</v>
      </c>
      <c r="E109" s="23">
        <v>0.22</v>
      </c>
      <c r="F109" s="39" t="s">
        <v>73</v>
      </c>
      <c r="G109" s="3" t="s">
        <v>144</v>
      </c>
      <c r="H109" s="3" t="s">
        <v>144</v>
      </c>
      <c r="I109" s="3" t="s">
        <v>144</v>
      </c>
      <c r="J109" s="15" t="str">
        <f>IFERROR(H109/G109*100,"")</f>
        <v/>
      </c>
      <c r="K109" s="15" t="str">
        <f>IFERROR(I109/H109*100,"")</f>
        <v/>
      </c>
      <c r="L109" s="49"/>
    </row>
    <row r="110" spans="1:12" ht="75" customHeight="1">
      <c r="A110" s="61"/>
      <c r="B110" s="59" t="s">
        <v>145</v>
      </c>
      <c r="C110" s="48">
        <v>6315376946</v>
      </c>
      <c r="D110" s="40"/>
      <c r="E110" s="23"/>
      <c r="F110" s="39" t="s">
        <v>84</v>
      </c>
      <c r="G110" s="3"/>
      <c r="H110" s="3"/>
      <c r="I110" s="3"/>
      <c r="J110" s="3"/>
      <c r="K110" s="3"/>
      <c r="L110" s="81" t="s">
        <v>160</v>
      </c>
    </row>
    <row r="111" spans="1:12" ht="47.25">
      <c r="A111" s="61"/>
      <c r="B111" s="59"/>
      <c r="C111" s="48"/>
      <c r="D111" s="40" t="s">
        <v>149</v>
      </c>
      <c r="E111" s="23">
        <v>0.22</v>
      </c>
      <c r="F111" s="39" t="s">
        <v>170</v>
      </c>
      <c r="G111" s="3">
        <v>54.94</v>
      </c>
      <c r="H111" s="3">
        <v>55.85</v>
      </c>
      <c r="I111" s="3"/>
      <c r="J111" s="15">
        <f t="shared" ref="J111:J113" si="52">H111/G111*100</f>
        <v>101.65635238441936</v>
      </c>
      <c r="K111" s="15"/>
      <c r="L111" s="81"/>
    </row>
    <row r="112" spans="1:12" ht="47.25">
      <c r="A112" s="61"/>
      <c r="B112" s="59"/>
      <c r="C112" s="48"/>
      <c r="D112" s="40" t="s">
        <v>149</v>
      </c>
      <c r="E112" s="23">
        <v>0.22</v>
      </c>
      <c r="F112" s="39" t="s">
        <v>171</v>
      </c>
      <c r="G112" s="3"/>
      <c r="H112" s="3">
        <v>33.15</v>
      </c>
      <c r="I112" s="3">
        <v>37.119999999999997</v>
      </c>
      <c r="J112" s="15">
        <f>H112/H111*100</f>
        <v>59.355416293643678</v>
      </c>
      <c r="K112" s="15">
        <f t="shared" ref="K112" si="53">I112/H112*100</f>
        <v>111.97586726998492</v>
      </c>
      <c r="L112" s="81"/>
    </row>
    <row r="113" spans="1:12" ht="60.75" customHeight="1">
      <c r="A113" s="61"/>
      <c r="B113" s="59"/>
      <c r="C113" s="48"/>
      <c r="D113" s="40" t="s">
        <v>149</v>
      </c>
      <c r="E113" s="23">
        <v>0.22</v>
      </c>
      <c r="F113" s="39" t="s">
        <v>73</v>
      </c>
      <c r="G113" s="3">
        <v>3764.5</v>
      </c>
      <c r="H113" s="3">
        <v>3827.24</v>
      </c>
      <c r="I113" s="3" t="s">
        <v>144</v>
      </c>
      <c r="J113" s="15">
        <f t="shared" si="52"/>
        <v>101.66662239341213</v>
      </c>
      <c r="K113" s="15" t="str">
        <f>IFERROR(I113/H113*100,"")</f>
        <v/>
      </c>
      <c r="L113" s="81"/>
    </row>
    <row r="114" spans="1:12" ht="31.5">
      <c r="A114" s="62" t="s">
        <v>26</v>
      </c>
      <c r="B114" s="50" t="s">
        <v>25</v>
      </c>
      <c r="C114" s="48">
        <v>3704561230</v>
      </c>
      <c r="D114" s="39"/>
      <c r="E114" s="27"/>
      <c r="F114" s="39" t="s">
        <v>153</v>
      </c>
      <c r="G114" s="3"/>
      <c r="H114" s="3"/>
      <c r="I114" s="3"/>
      <c r="J114" s="3"/>
      <c r="K114" s="3"/>
      <c r="L114" s="70" t="s">
        <v>118</v>
      </c>
    </row>
    <row r="115" spans="1:12" ht="31.5">
      <c r="A115" s="63"/>
      <c r="B115" s="50"/>
      <c r="C115" s="48"/>
      <c r="D115" s="40" t="s">
        <v>71</v>
      </c>
      <c r="E115" s="23"/>
      <c r="F115" s="39" t="s">
        <v>74</v>
      </c>
      <c r="G115" s="3">
        <v>39.9</v>
      </c>
      <c r="H115" s="3">
        <v>39.9</v>
      </c>
      <c r="I115" s="3">
        <v>50.31</v>
      </c>
      <c r="J115" s="15">
        <f t="shared" ref="J115:J117" si="54">H115/G115*100</f>
        <v>100</v>
      </c>
      <c r="K115" s="15">
        <f t="shared" ref="K115:K117" si="55">I115/H115*100</f>
        <v>126.09022556390978</v>
      </c>
      <c r="L115" s="71"/>
    </row>
    <row r="116" spans="1:12" ht="31.5">
      <c r="A116" s="63"/>
      <c r="B116" s="50"/>
      <c r="C116" s="48"/>
      <c r="D116" s="40" t="s">
        <v>71</v>
      </c>
      <c r="E116" s="23"/>
      <c r="F116" s="39" t="s">
        <v>73</v>
      </c>
      <c r="G116" s="3">
        <v>2875.49</v>
      </c>
      <c r="H116" s="3">
        <v>2875.49</v>
      </c>
      <c r="I116" s="3">
        <v>3156.65</v>
      </c>
      <c r="J116" s="15">
        <f t="shared" si="54"/>
        <v>100</v>
      </c>
      <c r="K116" s="15">
        <f t="shared" si="55"/>
        <v>109.77781178164419</v>
      </c>
      <c r="L116" s="71"/>
    </row>
    <row r="117" spans="1:12" ht="47.25">
      <c r="A117" s="63"/>
      <c r="B117" s="50"/>
      <c r="C117" s="48"/>
      <c r="D117" s="40" t="s">
        <v>149</v>
      </c>
      <c r="E117" s="23">
        <v>0.22</v>
      </c>
      <c r="F117" s="39" t="s">
        <v>167</v>
      </c>
      <c r="G117" s="3">
        <v>261.83</v>
      </c>
      <c r="H117" s="3">
        <v>266.19</v>
      </c>
      <c r="I117" s="3">
        <v>298.13</v>
      </c>
      <c r="J117" s="15">
        <f t="shared" si="54"/>
        <v>101.66520261238207</v>
      </c>
      <c r="K117" s="15">
        <f t="shared" si="55"/>
        <v>111.99894811976408</v>
      </c>
      <c r="L117" s="72"/>
    </row>
    <row r="118" spans="1:12" ht="31.5">
      <c r="A118" s="63"/>
      <c r="B118" s="50" t="s">
        <v>35</v>
      </c>
      <c r="C118" s="48">
        <v>3704561336</v>
      </c>
      <c r="D118" s="39"/>
      <c r="E118" s="27"/>
      <c r="F118" s="39" t="s">
        <v>153</v>
      </c>
      <c r="G118" s="3"/>
      <c r="H118" s="3"/>
      <c r="I118" s="3"/>
      <c r="J118" s="3"/>
      <c r="K118" s="3"/>
      <c r="L118" s="49" t="s">
        <v>118</v>
      </c>
    </row>
    <row r="119" spans="1:12" ht="31.5">
      <c r="A119" s="63"/>
      <c r="B119" s="50"/>
      <c r="C119" s="48"/>
      <c r="D119" s="40" t="s">
        <v>71</v>
      </c>
      <c r="E119" s="23"/>
      <c r="F119" s="39" t="s">
        <v>74</v>
      </c>
      <c r="G119" s="3">
        <v>71.510000000000005</v>
      </c>
      <c r="H119" s="3">
        <v>71.510000000000005</v>
      </c>
      <c r="I119" s="3">
        <v>76.28</v>
      </c>
      <c r="J119" s="15">
        <f t="shared" ref="J119:J121" si="56">H119/G119*100</f>
        <v>100</v>
      </c>
      <c r="K119" s="15">
        <f t="shared" ref="K119:K121" si="57">I119/H119*100</f>
        <v>106.67039574884632</v>
      </c>
      <c r="L119" s="49"/>
    </row>
    <row r="120" spans="1:12" ht="31.5">
      <c r="A120" s="63"/>
      <c r="B120" s="50"/>
      <c r="C120" s="48"/>
      <c r="D120" s="40" t="s">
        <v>71</v>
      </c>
      <c r="E120" s="23"/>
      <c r="F120" s="39" t="s">
        <v>73</v>
      </c>
      <c r="G120" s="3">
        <v>4006.79</v>
      </c>
      <c r="H120" s="3">
        <v>4006.79</v>
      </c>
      <c r="I120" s="3">
        <v>4669.72</v>
      </c>
      <c r="J120" s="15">
        <f t="shared" si="56"/>
        <v>100</v>
      </c>
      <c r="K120" s="15">
        <f t="shared" si="57"/>
        <v>116.54516458312017</v>
      </c>
      <c r="L120" s="49"/>
    </row>
    <row r="121" spans="1:12" ht="47.25">
      <c r="A121" s="63"/>
      <c r="B121" s="50"/>
      <c r="C121" s="48"/>
      <c r="D121" s="40" t="s">
        <v>149</v>
      </c>
      <c r="E121" s="23">
        <v>0.05</v>
      </c>
      <c r="F121" s="39" t="s">
        <v>167</v>
      </c>
      <c r="G121" s="3">
        <v>286.7</v>
      </c>
      <c r="H121" s="3">
        <v>291.57</v>
      </c>
      <c r="I121" s="3">
        <v>326.56</v>
      </c>
      <c r="J121" s="15">
        <f t="shared" si="56"/>
        <v>101.69863969305895</v>
      </c>
      <c r="K121" s="15">
        <f t="shared" si="57"/>
        <v>112.0005487533011</v>
      </c>
      <c r="L121" s="49"/>
    </row>
    <row r="122" spans="1:12">
      <c r="A122" s="63"/>
      <c r="B122" s="50" t="s">
        <v>56</v>
      </c>
      <c r="C122" s="48">
        <v>3704005258</v>
      </c>
      <c r="D122" s="39"/>
      <c r="E122" s="28"/>
      <c r="F122" s="57" t="s">
        <v>5</v>
      </c>
      <c r="G122" s="58"/>
      <c r="H122" s="58"/>
      <c r="I122" s="58"/>
      <c r="J122" s="58"/>
      <c r="K122" s="60"/>
      <c r="L122" s="49" t="s">
        <v>118</v>
      </c>
    </row>
    <row r="123" spans="1:12" ht="31.5">
      <c r="A123" s="63"/>
      <c r="B123" s="50"/>
      <c r="C123" s="48"/>
      <c r="D123" s="39"/>
      <c r="E123" s="27"/>
      <c r="F123" s="39" t="s">
        <v>153</v>
      </c>
      <c r="G123" s="3"/>
      <c r="H123" s="3"/>
      <c r="I123" s="3"/>
      <c r="J123" s="3"/>
      <c r="K123" s="3"/>
      <c r="L123" s="49"/>
    </row>
    <row r="124" spans="1:12" ht="31.5">
      <c r="A124" s="63"/>
      <c r="B124" s="50"/>
      <c r="C124" s="48"/>
      <c r="D124" s="40" t="s">
        <v>71</v>
      </c>
      <c r="E124" s="23"/>
      <c r="F124" s="39" t="s">
        <v>74</v>
      </c>
      <c r="G124" s="3">
        <v>39.9</v>
      </c>
      <c r="H124" s="3">
        <v>39.9</v>
      </c>
      <c r="I124" s="3">
        <v>50.31</v>
      </c>
      <c r="J124" s="15">
        <f t="shared" ref="J124:J126" si="58">H124/G124*100</f>
        <v>100</v>
      </c>
      <c r="K124" s="15">
        <f t="shared" ref="K124:K126" si="59">I124/H124*100</f>
        <v>126.09022556390978</v>
      </c>
      <c r="L124" s="49"/>
    </row>
    <row r="125" spans="1:12" ht="31.5">
      <c r="A125" s="63"/>
      <c r="B125" s="50"/>
      <c r="C125" s="48"/>
      <c r="D125" s="40" t="s">
        <v>71</v>
      </c>
      <c r="E125" s="23"/>
      <c r="F125" s="39" t="s">
        <v>73</v>
      </c>
      <c r="G125" s="3">
        <v>3013.46</v>
      </c>
      <c r="H125" s="3">
        <v>2964.7</v>
      </c>
      <c r="I125" s="3">
        <v>2964.7</v>
      </c>
      <c r="J125" s="15">
        <f t="shared" si="58"/>
        <v>98.381926423446799</v>
      </c>
      <c r="K125" s="15">
        <f t="shared" si="59"/>
        <v>100</v>
      </c>
      <c r="L125" s="49"/>
    </row>
    <row r="126" spans="1:12" ht="31.5">
      <c r="A126" s="63"/>
      <c r="B126" s="50"/>
      <c r="C126" s="48"/>
      <c r="D126" s="40" t="s">
        <v>149</v>
      </c>
      <c r="E126" s="23">
        <v>0.22</v>
      </c>
      <c r="F126" s="39" t="s">
        <v>72</v>
      </c>
      <c r="G126" s="3">
        <v>281.60000000000002</v>
      </c>
      <c r="H126" s="3">
        <v>282.45</v>
      </c>
      <c r="I126" s="3">
        <v>295.14999999999998</v>
      </c>
      <c r="J126" s="15">
        <f t="shared" si="58"/>
        <v>100.30184659090908</v>
      </c>
      <c r="K126" s="15">
        <f t="shared" si="59"/>
        <v>104.49637103912197</v>
      </c>
      <c r="L126" s="49"/>
    </row>
    <row r="127" spans="1:12" ht="31.5">
      <c r="A127" s="63"/>
      <c r="B127" s="50" t="s">
        <v>86</v>
      </c>
      <c r="C127" s="48">
        <v>3711050614</v>
      </c>
      <c r="D127" s="39"/>
      <c r="E127" s="27"/>
      <c r="F127" s="39" t="s">
        <v>153</v>
      </c>
      <c r="G127" s="3"/>
      <c r="H127" s="3"/>
      <c r="I127" s="3"/>
      <c r="J127" s="3"/>
      <c r="K127" s="3"/>
      <c r="L127" s="49" t="s">
        <v>118</v>
      </c>
    </row>
    <row r="128" spans="1:12" ht="31.5">
      <c r="A128" s="63"/>
      <c r="B128" s="50"/>
      <c r="C128" s="48"/>
      <c r="D128" s="40" t="s">
        <v>71</v>
      </c>
      <c r="E128" s="23"/>
      <c r="F128" s="39" t="s">
        <v>74</v>
      </c>
      <c r="G128" s="3">
        <v>18.14</v>
      </c>
      <c r="H128" s="3">
        <v>17.57</v>
      </c>
      <c r="I128" s="3">
        <v>18.88</v>
      </c>
      <c r="J128" s="15">
        <f t="shared" ref="J128:J130" si="60">H128/G128*100</f>
        <v>96.857772877618515</v>
      </c>
      <c r="K128" s="15">
        <f t="shared" ref="K128:K130" si="61">I128/H128*100</f>
        <v>107.45589072282297</v>
      </c>
      <c r="L128" s="49"/>
    </row>
    <row r="129" spans="1:12" ht="31.5">
      <c r="A129" s="63"/>
      <c r="B129" s="50"/>
      <c r="C129" s="48"/>
      <c r="D129" s="40" t="s">
        <v>71</v>
      </c>
      <c r="E129" s="23"/>
      <c r="F129" s="39" t="s">
        <v>73</v>
      </c>
      <c r="G129" s="3">
        <v>3115.31</v>
      </c>
      <c r="H129" s="3">
        <v>3115.31</v>
      </c>
      <c r="I129" s="3">
        <v>3217.99</v>
      </c>
      <c r="J129" s="15">
        <f t="shared" si="60"/>
        <v>100</v>
      </c>
      <c r="K129" s="15">
        <f t="shared" si="61"/>
        <v>103.29598017532766</v>
      </c>
      <c r="L129" s="49"/>
    </row>
    <row r="130" spans="1:12" ht="47.25">
      <c r="A130" s="63"/>
      <c r="B130" s="50"/>
      <c r="C130" s="48"/>
      <c r="D130" s="40" t="s">
        <v>149</v>
      </c>
      <c r="E130" s="23">
        <v>0.22</v>
      </c>
      <c r="F130" s="39" t="s">
        <v>167</v>
      </c>
      <c r="G130" s="3">
        <v>186.94</v>
      </c>
      <c r="H130" s="3">
        <v>190.12</v>
      </c>
      <c r="I130" s="3">
        <v>212.93</v>
      </c>
      <c r="J130" s="15">
        <f t="shared" si="60"/>
        <v>101.70108056060769</v>
      </c>
      <c r="K130" s="15">
        <f t="shared" si="61"/>
        <v>111.99768567220703</v>
      </c>
      <c r="L130" s="49"/>
    </row>
    <row r="131" spans="1:12" ht="36.75" customHeight="1">
      <c r="A131" s="63"/>
      <c r="B131" s="50" t="s">
        <v>70</v>
      </c>
      <c r="C131" s="48">
        <v>3704000764</v>
      </c>
      <c r="D131" s="39"/>
      <c r="E131" s="27"/>
      <c r="F131" s="39" t="s">
        <v>153</v>
      </c>
      <c r="G131" s="3"/>
      <c r="H131" s="3"/>
      <c r="I131" s="3"/>
      <c r="J131" s="3"/>
      <c r="K131" s="3"/>
      <c r="L131" s="49" t="s">
        <v>118</v>
      </c>
    </row>
    <row r="132" spans="1:12" ht="31.5" customHeight="1">
      <c r="A132" s="63"/>
      <c r="B132" s="50"/>
      <c r="C132" s="48"/>
      <c r="D132" s="40" t="s">
        <v>71</v>
      </c>
      <c r="E132" s="23"/>
      <c r="F132" s="39" t="s">
        <v>74</v>
      </c>
      <c r="G132" s="3">
        <v>41.9</v>
      </c>
      <c r="H132" s="3">
        <v>41.9</v>
      </c>
      <c r="I132" s="3">
        <v>52.83</v>
      </c>
      <c r="J132" s="15">
        <f t="shared" ref="J132:J134" si="62">H132/G132*100</f>
        <v>100</v>
      </c>
      <c r="K132" s="15">
        <f t="shared" ref="K132:K134" si="63">I132/H132*100</f>
        <v>126.08591885441527</v>
      </c>
      <c r="L132" s="49"/>
    </row>
    <row r="133" spans="1:12" ht="31.5">
      <c r="A133" s="63"/>
      <c r="B133" s="50"/>
      <c r="C133" s="48"/>
      <c r="D133" s="40" t="s">
        <v>71</v>
      </c>
      <c r="E133" s="23"/>
      <c r="F133" s="39" t="s">
        <v>73</v>
      </c>
      <c r="G133" s="3">
        <v>3952</v>
      </c>
      <c r="H133" s="3">
        <v>3952</v>
      </c>
      <c r="I133" s="3">
        <v>6111.51</v>
      </c>
      <c r="J133" s="15">
        <f t="shared" si="62"/>
        <v>100</v>
      </c>
      <c r="K133" s="15">
        <f t="shared" si="63"/>
        <v>154.64347165991904</v>
      </c>
      <c r="L133" s="49"/>
    </row>
    <row r="134" spans="1:12" ht="47.25">
      <c r="A134" s="63"/>
      <c r="B134" s="50"/>
      <c r="C134" s="48"/>
      <c r="D134" s="40" t="s">
        <v>149</v>
      </c>
      <c r="E134" s="23">
        <v>0.05</v>
      </c>
      <c r="F134" s="39" t="s">
        <v>167</v>
      </c>
      <c r="G134" s="3">
        <v>280.76</v>
      </c>
      <c r="H134" s="3">
        <v>285.52999999999997</v>
      </c>
      <c r="I134" s="3">
        <v>319.79000000000002</v>
      </c>
      <c r="J134" s="15">
        <f t="shared" si="62"/>
        <v>101.69895996580709</v>
      </c>
      <c r="K134" s="15">
        <f t="shared" si="63"/>
        <v>111.9987391867755</v>
      </c>
      <c r="L134" s="49"/>
    </row>
    <row r="135" spans="1:12" ht="31.5">
      <c r="A135" s="63"/>
      <c r="B135" s="51" t="s">
        <v>121</v>
      </c>
      <c r="C135" s="54">
        <v>3702718486</v>
      </c>
      <c r="D135" s="39"/>
      <c r="E135" s="27"/>
      <c r="F135" s="39" t="s">
        <v>153</v>
      </c>
      <c r="G135" s="3"/>
      <c r="H135" s="3"/>
      <c r="I135" s="3"/>
      <c r="J135" s="3"/>
      <c r="K135" s="3"/>
      <c r="L135" s="70" t="s">
        <v>118</v>
      </c>
    </row>
    <row r="136" spans="1:12" ht="31.5">
      <c r="A136" s="63"/>
      <c r="B136" s="52"/>
      <c r="C136" s="55"/>
      <c r="D136" s="40" t="s">
        <v>71</v>
      </c>
      <c r="E136" s="23"/>
      <c r="F136" s="39" t="s">
        <v>74</v>
      </c>
      <c r="G136" s="3">
        <v>39.9</v>
      </c>
      <c r="H136" s="3">
        <v>39.9</v>
      </c>
      <c r="I136" s="3">
        <v>50.31</v>
      </c>
      <c r="J136" s="15">
        <f t="shared" ref="J136:J137" si="64">H136/G136*100</f>
        <v>100</v>
      </c>
      <c r="K136" s="15">
        <f t="shared" ref="K136:K137" si="65">I136/H136*100</f>
        <v>126.09022556390978</v>
      </c>
      <c r="L136" s="71"/>
    </row>
    <row r="137" spans="1:12" ht="31.5">
      <c r="A137" s="63"/>
      <c r="B137" s="52"/>
      <c r="C137" s="55"/>
      <c r="D137" s="40" t="s">
        <v>71</v>
      </c>
      <c r="E137" s="23"/>
      <c r="F137" s="39" t="s">
        <v>73</v>
      </c>
      <c r="G137" s="3">
        <v>3589.22</v>
      </c>
      <c r="H137" s="3">
        <v>3589.22</v>
      </c>
      <c r="I137" s="3">
        <v>4042.75</v>
      </c>
      <c r="J137" s="15">
        <f t="shared" si="64"/>
        <v>100</v>
      </c>
      <c r="K137" s="15">
        <f t="shared" si="65"/>
        <v>112.63589303525559</v>
      </c>
      <c r="L137" s="71"/>
    </row>
    <row r="138" spans="1:12" ht="47.25">
      <c r="A138" s="63"/>
      <c r="B138" s="53"/>
      <c r="C138" s="56"/>
      <c r="D138" s="40" t="s">
        <v>149</v>
      </c>
      <c r="E138" s="23">
        <v>0.22</v>
      </c>
      <c r="F138" s="39" t="s">
        <v>167</v>
      </c>
      <c r="G138" s="3">
        <v>279.57</v>
      </c>
      <c r="H138" s="3">
        <v>284.24</v>
      </c>
      <c r="I138" s="3">
        <v>318.35000000000002</v>
      </c>
      <c r="J138" s="15"/>
      <c r="K138" s="15"/>
      <c r="L138" s="72"/>
    </row>
    <row r="139" spans="1:12" ht="31.5">
      <c r="A139" s="63"/>
      <c r="B139" s="50" t="s">
        <v>138</v>
      </c>
      <c r="C139" s="48">
        <v>3702167447</v>
      </c>
      <c r="D139" s="39"/>
      <c r="E139" s="27"/>
      <c r="F139" s="39" t="s">
        <v>153</v>
      </c>
      <c r="G139" s="3"/>
      <c r="H139" s="3"/>
      <c r="I139" s="3"/>
      <c r="J139" s="3"/>
      <c r="K139" s="3"/>
      <c r="L139" s="49" t="s">
        <v>118</v>
      </c>
    </row>
    <row r="140" spans="1:12" ht="31.5">
      <c r="A140" s="63"/>
      <c r="B140" s="50"/>
      <c r="C140" s="48"/>
      <c r="D140" s="40" t="s">
        <v>71</v>
      </c>
      <c r="E140" s="23"/>
      <c r="F140" s="39" t="s">
        <v>74</v>
      </c>
      <c r="G140" s="3">
        <v>41.9</v>
      </c>
      <c r="H140" s="3">
        <v>41.9</v>
      </c>
      <c r="I140" s="3">
        <v>52.83</v>
      </c>
      <c r="J140" s="18">
        <f t="shared" ref="J140:J141" si="66">H140/G140*100</f>
        <v>100</v>
      </c>
      <c r="K140" s="15">
        <f t="shared" ref="K140:K141" si="67">I140/H140*100</f>
        <v>126.08591885441527</v>
      </c>
      <c r="L140" s="49"/>
    </row>
    <row r="141" spans="1:12" ht="31.5">
      <c r="A141" s="63"/>
      <c r="B141" s="50"/>
      <c r="C141" s="48"/>
      <c r="D141" s="40" t="s">
        <v>71</v>
      </c>
      <c r="E141" s="23"/>
      <c r="F141" s="39" t="s">
        <v>73</v>
      </c>
      <c r="G141" s="3">
        <v>6546.31</v>
      </c>
      <c r="H141" s="3">
        <v>6546.31</v>
      </c>
      <c r="I141" s="3">
        <v>10219.51</v>
      </c>
      <c r="J141" s="18">
        <f t="shared" si="66"/>
        <v>100</v>
      </c>
      <c r="K141" s="15">
        <f t="shared" si="67"/>
        <v>156.11099993736929</v>
      </c>
      <c r="L141" s="49"/>
    </row>
    <row r="142" spans="1:12">
      <c r="A142" s="62" t="s">
        <v>29</v>
      </c>
      <c r="B142" s="51" t="s">
        <v>28</v>
      </c>
      <c r="C142" s="54">
        <v>3706001241</v>
      </c>
      <c r="D142" s="39"/>
      <c r="E142" s="27"/>
      <c r="F142" s="50" t="s">
        <v>47</v>
      </c>
      <c r="G142" s="50"/>
      <c r="H142" s="50"/>
      <c r="I142" s="50"/>
      <c r="J142" s="50"/>
      <c r="K142" s="50"/>
      <c r="L142" s="48" t="s">
        <v>122</v>
      </c>
    </row>
    <row r="143" spans="1:12" ht="31.5">
      <c r="A143" s="63"/>
      <c r="B143" s="52"/>
      <c r="C143" s="55"/>
      <c r="D143" s="39"/>
      <c r="E143" s="27"/>
      <c r="F143" s="39" t="s">
        <v>153</v>
      </c>
      <c r="G143" s="3"/>
      <c r="H143" s="3"/>
      <c r="I143" s="3"/>
      <c r="J143" s="3"/>
      <c r="K143" s="3"/>
      <c r="L143" s="48"/>
    </row>
    <row r="144" spans="1:12" ht="31.5">
      <c r="A144" s="63"/>
      <c r="B144" s="52"/>
      <c r="C144" s="55"/>
      <c r="D144" s="40" t="s">
        <v>71</v>
      </c>
      <c r="E144" s="23"/>
      <c r="F144" s="39" t="s">
        <v>74</v>
      </c>
      <c r="G144" s="3">
        <v>22.64</v>
      </c>
      <c r="H144" s="3">
        <v>22.64</v>
      </c>
      <c r="I144" s="3">
        <v>25.35</v>
      </c>
      <c r="J144" s="15">
        <f t="shared" ref="J144:J145" si="68">H144/G144*100</f>
        <v>100</v>
      </c>
      <c r="K144" s="15">
        <f t="shared" ref="K144:K145" si="69">I144/H144*100</f>
        <v>111.96996466431095</v>
      </c>
      <c r="L144" s="48"/>
    </row>
    <row r="145" spans="1:12" ht="31.5">
      <c r="A145" s="63"/>
      <c r="B145" s="52"/>
      <c r="C145" s="55"/>
      <c r="D145" s="40" t="s">
        <v>71</v>
      </c>
      <c r="E145" s="23"/>
      <c r="F145" s="39" t="s">
        <v>73</v>
      </c>
      <c r="G145" s="3">
        <v>2185.94</v>
      </c>
      <c r="H145" s="3">
        <v>2185.94</v>
      </c>
      <c r="I145" s="3">
        <v>3045.77</v>
      </c>
      <c r="J145" s="15">
        <f t="shared" si="68"/>
        <v>100</v>
      </c>
      <c r="K145" s="15">
        <f t="shared" si="69"/>
        <v>139.33456545010384</v>
      </c>
      <c r="L145" s="48"/>
    </row>
    <row r="146" spans="1:12">
      <c r="A146" s="63"/>
      <c r="B146" s="52"/>
      <c r="C146" s="55"/>
      <c r="D146" s="39"/>
      <c r="E146" s="27"/>
      <c r="F146" s="50" t="s">
        <v>42</v>
      </c>
      <c r="G146" s="50"/>
      <c r="H146" s="50"/>
      <c r="I146" s="50"/>
      <c r="J146" s="50"/>
      <c r="K146" s="50"/>
      <c r="L146" s="48"/>
    </row>
    <row r="147" spans="1:12" ht="31.5">
      <c r="A147" s="63"/>
      <c r="B147" s="52"/>
      <c r="C147" s="55"/>
      <c r="D147" s="39"/>
      <c r="E147" s="27"/>
      <c r="F147" s="39" t="s">
        <v>153</v>
      </c>
      <c r="G147" s="3"/>
      <c r="H147" s="3"/>
      <c r="I147" s="3"/>
      <c r="J147" s="3"/>
      <c r="K147" s="3"/>
      <c r="L147" s="48"/>
    </row>
    <row r="148" spans="1:12" ht="31.5">
      <c r="A148" s="63"/>
      <c r="B148" s="52"/>
      <c r="C148" s="55"/>
      <c r="D148" s="40" t="s">
        <v>71</v>
      </c>
      <c r="E148" s="23"/>
      <c r="F148" s="39" t="s">
        <v>74</v>
      </c>
      <c r="G148" s="3">
        <v>22.64</v>
      </c>
      <c r="H148" s="3">
        <v>22.64</v>
      </c>
      <c r="I148" s="3">
        <v>25.35</v>
      </c>
      <c r="J148" s="15">
        <f t="shared" ref="J148:J150" si="70">H148/G148*100</f>
        <v>100</v>
      </c>
      <c r="K148" s="15">
        <f t="shared" ref="K148:K150" si="71">I148/H148*100</f>
        <v>111.96996466431095</v>
      </c>
      <c r="L148" s="48"/>
    </row>
    <row r="149" spans="1:12" ht="31.5">
      <c r="A149" s="63"/>
      <c r="B149" s="52"/>
      <c r="C149" s="55"/>
      <c r="D149" s="40" t="s">
        <v>71</v>
      </c>
      <c r="E149" s="23"/>
      <c r="F149" s="39" t="s">
        <v>73</v>
      </c>
      <c r="G149" s="3">
        <v>2615.87</v>
      </c>
      <c r="H149" s="3">
        <v>2615.87</v>
      </c>
      <c r="I149" s="3">
        <v>3119.23</v>
      </c>
      <c r="J149" s="15">
        <f t="shared" si="70"/>
        <v>100</v>
      </c>
      <c r="K149" s="15">
        <f t="shared" si="71"/>
        <v>119.24254645681935</v>
      </c>
      <c r="L149" s="48"/>
    </row>
    <row r="150" spans="1:12" ht="47.25">
      <c r="A150" s="63"/>
      <c r="B150" s="52"/>
      <c r="C150" s="55"/>
      <c r="D150" s="40" t="s">
        <v>149</v>
      </c>
      <c r="E150" s="23">
        <v>0.22</v>
      </c>
      <c r="F150" s="39" t="s">
        <v>167</v>
      </c>
      <c r="G150" s="3">
        <v>186.1</v>
      </c>
      <c r="H150" s="3">
        <v>189.2</v>
      </c>
      <c r="I150" s="3">
        <v>211.9</v>
      </c>
      <c r="J150" s="15">
        <f t="shared" si="70"/>
        <v>101.66577109081139</v>
      </c>
      <c r="K150" s="15">
        <f t="shared" si="71"/>
        <v>111.99788583509516</v>
      </c>
      <c r="L150" s="48"/>
    </row>
    <row r="151" spans="1:12">
      <c r="A151" s="62" t="s">
        <v>16</v>
      </c>
      <c r="B151" s="51" t="s">
        <v>14</v>
      </c>
      <c r="C151" s="54">
        <v>3702067805</v>
      </c>
      <c r="D151" s="6"/>
      <c r="E151" s="28"/>
      <c r="F151" s="57" t="s">
        <v>51</v>
      </c>
      <c r="G151" s="58"/>
      <c r="H151" s="58"/>
      <c r="I151" s="58"/>
      <c r="J151" s="58"/>
      <c r="K151" s="58"/>
      <c r="L151" s="49" t="s">
        <v>123</v>
      </c>
    </row>
    <row r="152" spans="1:12" ht="31.5">
      <c r="A152" s="63"/>
      <c r="B152" s="52"/>
      <c r="C152" s="55"/>
      <c r="D152" s="39"/>
      <c r="E152" s="27"/>
      <c r="F152" s="39" t="s">
        <v>153</v>
      </c>
      <c r="G152" s="3"/>
      <c r="H152" s="3"/>
      <c r="I152" s="3"/>
      <c r="J152" s="3"/>
      <c r="K152" s="3"/>
      <c r="L152" s="49"/>
    </row>
    <row r="153" spans="1:12" ht="31.5">
      <c r="A153" s="63"/>
      <c r="B153" s="52"/>
      <c r="C153" s="55"/>
      <c r="D153" s="40" t="s">
        <v>71</v>
      </c>
      <c r="E153" s="23"/>
      <c r="F153" s="39" t="s">
        <v>74</v>
      </c>
      <c r="G153" s="3">
        <v>45.92</v>
      </c>
      <c r="H153" s="3">
        <v>45.92</v>
      </c>
      <c r="I153" s="3">
        <v>50.05</v>
      </c>
      <c r="J153" s="15">
        <f t="shared" ref="J153:J155" si="72">H153/G153*100</f>
        <v>100</v>
      </c>
      <c r="K153" s="15">
        <f t="shared" ref="K153:K155" si="73">I153/H153*100</f>
        <v>108.99390243902438</v>
      </c>
      <c r="L153" s="49"/>
    </row>
    <row r="154" spans="1:12" ht="31.5">
      <c r="A154" s="63"/>
      <c r="B154" s="52"/>
      <c r="C154" s="55"/>
      <c r="D154" s="40" t="s">
        <v>71</v>
      </c>
      <c r="E154" s="23"/>
      <c r="F154" s="39" t="s">
        <v>73</v>
      </c>
      <c r="G154" s="3">
        <v>2489.54</v>
      </c>
      <c r="H154" s="3">
        <v>2489.54</v>
      </c>
      <c r="I154" s="3">
        <v>2691.54</v>
      </c>
      <c r="J154" s="15">
        <f t="shared" si="72"/>
        <v>100</v>
      </c>
      <c r="K154" s="15">
        <f t="shared" si="73"/>
        <v>108.11394876161862</v>
      </c>
      <c r="L154" s="49"/>
    </row>
    <row r="155" spans="1:12" ht="47.25">
      <c r="A155" s="63"/>
      <c r="B155" s="52"/>
      <c r="C155" s="55"/>
      <c r="D155" s="40" t="s">
        <v>149</v>
      </c>
      <c r="E155" s="23">
        <v>0.22</v>
      </c>
      <c r="F155" s="39" t="s">
        <v>167</v>
      </c>
      <c r="G155" s="3">
        <v>200.32</v>
      </c>
      <c r="H155" s="3">
        <v>203.65</v>
      </c>
      <c r="I155" s="3">
        <v>228.09</v>
      </c>
      <c r="J155" s="15">
        <f t="shared" si="72"/>
        <v>101.66234025559106</v>
      </c>
      <c r="K155" s="15">
        <f t="shared" si="73"/>
        <v>112.00098207709306</v>
      </c>
      <c r="L155" s="49"/>
    </row>
    <row r="156" spans="1:12">
      <c r="A156" s="63"/>
      <c r="B156" s="52"/>
      <c r="C156" s="55"/>
      <c r="D156" s="39"/>
      <c r="E156" s="27"/>
      <c r="F156" s="50" t="s">
        <v>52</v>
      </c>
      <c r="G156" s="50"/>
      <c r="H156" s="50"/>
      <c r="I156" s="50"/>
      <c r="J156" s="50"/>
      <c r="K156" s="50"/>
      <c r="L156" s="49"/>
    </row>
    <row r="157" spans="1:12" ht="31.5">
      <c r="A157" s="63"/>
      <c r="B157" s="52"/>
      <c r="C157" s="55"/>
      <c r="D157" s="39"/>
      <c r="E157" s="27"/>
      <c r="F157" s="39" t="s">
        <v>153</v>
      </c>
      <c r="G157" s="3"/>
      <c r="H157" s="3"/>
      <c r="I157" s="3"/>
      <c r="J157" s="3"/>
      <c r="K157" s="3"/>
      <c r="L157" s="49"/>
    </row>
    <row r="158" spans="1:12" ht="31.5">
      <c r="A158" s="63"/>
      <c r="B158" s="52"/>
      <c r="C158" s="55"/>
      <c r="D158" s="40" t="s">
        <v>71</v>
      </c>
      <c r="E158" s="23"/>
      <c r="F158" s="39" t="s">
        <v>74</v>
      </c>
      <c r="G158" s="3">
        <v>45.92</v>
      </c>
      <c r="H158" s="3">
        <v>45.92</v>
      </c>
      <c r="I158" s="3">
        <v>50.05</v>
      </c>
      <c r="J158" s="15">
        <f t="shared" ref="J158:J160" si="74">H158/G158*100</f>
        <v>100</v>
      </c>
      <c r="K158" s="15">
        <f t="shared" ref="K158:K160" si="75">I158/H158*100</f>
        <v>108.99390243902438</v>
      </c>
      <c r="L158" s="49"/>
    </row>
    <row r="159" spans="1:12" ht="31.5">
      <c r="A159" s="63"/>
      <c r="B159" s="52"/>
      <c r="C159" s="55"/>
      <c r="D159" s="40" t="s">
        <v>71</v>
      </c>
      <c r="E159" s="23"/>
      <c r="F159" s="39" t="s">
        <v>73</v>
      </c>
      <c r="G159" s="3">
        <v>3772.45</v>
      </c>
      <c r="H159" s="3">
        <v>3772.45</v>
      </c>
      <c r="I159" s="3">
        <v>4153.91</v>
      </c>
      <c r="J159" s="15">
        <f t="shared" si="74"/>
        <v>100</v>
      </c>
      <c r="K159" s="15">
        <f t="shared" si="75"/>
        <v>110.11173110312926</v>
      </c>
      <c r="L159" s="49"/>
    </row>
    <row r="160" spans="1:12" ht="47.25">
      <c r="A160" s="63"/>
      <c r="B160" s="52"/>
      <c r="C160" s="55"/>
      <c r="D160" s="40" t="s">
        <v>149</v>
      </c>
      <c r="E160" s="23">
        <v>0.22</v>
      </c>
      <c r="F160" s="39" t="s">
        <v>167</v>
      </c>
      <c r="G160" s="3">
        <v>157.19</v>
      </c>
      <c r="H160" s="3">
        <v>159.81</v>
      </c>
      <c r="I160" s="3">
        <v>178.99</v>
      </c>
      <c r="J160" s="15">
        <f t="shared" si="74"/>
        <v>101.66677269546409</v>
      </c>
      <c r="K160" s="15">
        <f t="shared" si="75"/>
        <v>112.00175208059571</v>
      </c>
      <c r="L160" s="49"/>
    </row>
    <row r="161" spans="1:12">
      <c r="A161" s="63"/>
      <c r="B161" s="50" t="s">
        <v>38</v>
      </c>
      <c r="C161" s="54">
        <v>3701048768</v>
      </c>
      <c r="D161" s="39"/>
      <c r="E161" s="27"/>
      <c r="F161" s="50" t="s">
        <v>15</v>
      </c>
      <c r="G161" s="50"/>
      <c r="H161" s="50"/>
      <c r="I161" s="50"/>
      <c r="J161" s="50"/>
      <c r="K161" s="50"/>
      <c r="L161" s="70" t="s">
        <v>123</v>
      </c>
    </row>
    <row r="162" spans="1:12" ht="31.5">
      <c r="A162" s="63"/>
      <c r="B162" s="50"/>
      <c r="C162" s="55"/>
      <c r="D162" s="39"/>
      <c r="E162" s="27"/>
      <c r="F162" s="39" t="s">
        <v>153</v>
      </c>
      <c r="G162" s="3"/>
      <c r="H162" s="3"/>
      <c r="I162" s="3"/>
      <c r="J162" s="3"/>
      <c r="K162" s="3"/>
      <c r="L162" s="71"/>
    </row>
    <row r="163" spans="1:12" ht="31.5">
      <c r="A163" s="63"/>
      <c r="B163" s="50"/>
      <c r="C163" s="55"/>
      <c r="D163" s="40" t="s">
        <v>71</v>
      </c>
      <c r="E163" s="23"/>
      <c r="F163" s="39" t="s">
        <v>74</v>
      </c>
      <c r="G163" s="3">
        <v>57.15</v>
      </c>
      <c r="H163" s="3">
        <v>57.15</v>
      </c>
      <c r="I163" s="3">
        <v>72.400000000000006</v>
      </c>
      <c r="J163" s="15">
        <f t="shared" ref="J163:J165" si="76">H163/G163*100</f>
        <v>100</v>
      </c>
      <c r="K163" s="15">
        <f t="shared" ref="K163:K165" si="77">I163/H163*100</f>
        <v>126.68416447944008</v>
      </c>
      <c r="L163" s="71"/>
    </row>
    <row r="164" spans="1:12" ht="31.5">
      <c r="A164" s="63"/>
      <c r="B164" s="50"/>
      <c r="C164" s="55"/>
      <c r="D164" s="40" t="s">
        <v>71</v>
      </c>
      <c r="E164" s="23"/>
      <c r="F164" s="39" t="s">
        <v>73</v>
      </c>
      <c r="G164" s="3">
        <v>2707.28</v>
      </c>
      <c r="H164" s="3">
        <v>2707.28</v>
      </c>
      <c r="I164" s="3">
        <v>2975.91</v>
      </c>
      <c r="J164" s="15">
        <f t="shared" si="76"/>
        <v>100</v>
      </c>
      <c r="K164" s="15">
        <f t="shared" si="77"/>
        <v>109.92250524511687</v>
      </c>
      <c r="L164" s="71"/>
    </row>
    <row r="165" spans="1:12" ht="47.25">
      <c r="A165" s="64"/>
      <c r="B165" s="50"/>
      <c r="C165" s="55"/>
      <c r="D165" s="40" t="s">
        <v>149</v>
      </c>
      <c r="E165" s="23">
        <v>0.22</v>
      </c>
      <c r="F165" s="39" t="s">
        <v>167</v>
      </c>
      <c r="G165" s="3">
        <v>125.21</v>
      </c>
      <c r="H165" s="3">
        <v>127.29</v>
      </c>
      <c r="I165" s="3">
        <v>142.56</v>
      </c>
      <c r="J165" s="15">
        <f t="shared" si="76"/>
        <v>101.66120916859678</v>
      </c>
      <c r="K165" s="15">
        <f t="shared" si="77"/>
        <v>111.99622908319584</v>
      </c>
      <c r="L165" s="72"/>
    </row>
    <row r="166" spans="1:12" ht="15.75" customHeight="1">
      <c r="A166" s="62" t="s">
        <v>18</v>
      </c>
      <c r="B166" s="45" t="s">
        <v>100</v>
      </c>
      <c r="C166" s="54">
        <v>7606114295</v>
      </c>
      <c r="D166" s="39"/>
      <c r="E166" s="27"/>
      <c r="F166" s="50" t="s">
        <v>17</v>
      </c>
      <c r="G166" s="50"/>
      <c r="H166" s="50"/>
      <c r="I166" s="50"/>
      <c r="J166" s="50"/>
      <c r="K166" s="50"/>
      <c r="L166" s="54" t="s">
        <v>124</v>
      </c>
    </row>
    <row r="167" spans="1:12" ht="31.5">
      <c r="A167" s="63"/>
      <c r="B167" s="46"/>
      <c r="C167" s="55"/>
      <c r="D167" s="39"/>
      <c r="E167" s="27"/>
      <c r="F167" s="39" t="s">
        <v>153</v>
      </c>
      <c r="G167" s="3"/>
      <c r="H167" s="3"/>
      <c r="I167" s="3"/>
      <c r="J167" s="3"/>
      <c r="K167" s="3"/>
      <c r="L167" s="55"/>
    </row>
    <row r="168" spans="1:12" ht="31.5">
      <c r="A168" s="63"/>
      <c r="B168" s="46"/>
      <c r="C168" s="55"/>
      <c r="D168" s="40" t="s">
        <v>71</v>
      </c>
      <c r="E168" s="23"/>
      <c r="F168" s="39" t="s">
        <v>74</v>
      </c>
      <c r="G168" s="3">
        <v>509.24</v>
      </c>
      <c r="H168" s="3">
        <v>257.33</v>
      </c>
      <c r="I168" s="3">
        <v>257.33</v>
      </c>
      <c r="J168" s="15">
        <f t="shared" ref="J168:K170" si="78">H168/G168*100</f>
        <v>50.532165580080111</v>
      </c>
      <c r="K168" s="15">
        <f t="shared" si="78"/>
        <v>100</v>
      </c>
      <c r="L168" s="55"/>
    </row>
    <row r="169" spans="1:12" ht="31.5">
      <c r="A169" s="63"/>
      <c r="B169" s="46"/>
      <c r="C169" s="55"/>
      <c r="D169" s="40" t="s">
        <v>71</v>
      </c>
      <c r="E169" s="23"/>
      <c r="F169" s="39" t="s">
        <v>73</v>
      </c>
      <c r="G169" s="3">
        <v>3292.58</v>
      </c>
      <c r="H169" s="3">
        <v>3019.61</v>
      </c>
      <c r="I169" s="3">
        <v>3169.33</v>
      </c>
      <c r="J169" s="15">
        <f t="shared" si="78"/>
        <v>91.709540846387952</v>
      </c>
      <c r="K169" s="15">
        <f t="shared" si="78"/>
        <v>104.95825619864816</v>
      </c>
      <c r="L169" s="55"/>
    </row>
    <row r="170" spans="1:12" ht="47.25">
      <c r="A170" s="63"/>
      <c r="B170" s="47"/>
      <c r="C170" s="56"/>
      <c r="D170" s="40" t="s">
        <v>149</v>
      </c>
      <c r="E170" s="23">
        <v>0.22</v>
      </c>
      <c r="F170" s="39" t="s">
        <v>167</v>
      </c>
      <c r="G170" s="3">
        <v>300.86</v>
      </c>
      <c r="H170" s="3">
        <v>305.88</v>
      </c>
      <c r="I170" s="3">
        <v>342.59</v>
      </c>
      <c r="J170" s="15">
        <f t="shared" si="78"/>
        <v>101.66855015621883</v>
      </c>
      <c r="K170" s="15">
        <f t="shared" si="78"/>
        <v>112.00143847260362</v>
      </c>
      <c r="L170" s="56"/>
    </row>
    <row r="171" spans="1:12">
      <c r="A171" s="63"/>
      <c r="B171" s="59" t="s">
        <v>36</v>
      </c>
      <c r="C171" s="48">
        <v>3704562555</v>
      </c>
      <c r="D171" s="39"/>
      <c r="E171" s="27"/>
      <c r="F171" s="50" t="s">
        <v>3</v>
      </c>
      <c r="G171" s="50"/>
      <c r="H171" s="50"/>
      <c r="I171" s="50"/>
      <c r="J171" s="50"/>
      <c r="K171" s="50"/>
      <c r="L171" s="48" t="s">
        <v>124</v>
      </c>
    </row>
    <row r="172" spans="1:12" ht="31.5">
      <c r="A172" s="63"/>
      <c r="B172" s="59"/>
      <c r="C172" s="48"/>
      <c r="D172" s="39"/>
      <c r="E172" s="27"/>
      <c r="F172" s="39" t="s">
        <v>153</v>
      </c>
      <c r="G172" s="3"/>
      <c r="H172" s="3"/>
      <c r="I172" s="3"/>
      <c r="J172" s="3"/>
      <c r="K172" s="3"/>
      <c r="L172" s="48"/>
    </row>
    <row r="173" spans="1:12" ht="31.5">
      <c r="A173" s="63"/>
      <c r="B173" s="59"/>
      <c r="C173" s="48"/>
      <c r="D173" s="40" t="s">
        <v>71</v>
      </c>
      <c r="E173" s="23"/>
      <c r="F173" s="39" t="s">
        <v>74</v>
      </c>
      <c r="G173" s="3">
        <v>80.81</v>
      </c>
      <c r="H173" s="3">
        <v>80.81</v>
      </c>
      <c r="I173" s="3">
        <v>108.07</v>
      </c>
      <c r="J173" s="15">
        <f t="shared" ref="J173:J175" si="79">H173/G173*100</f>
        <v>100</v>
      </c>
      <c r="K173" s="15">
        <f t="shared" ref="K173:K175" si="80">I173/H173*100</f>
        <v>133.73344883059025</v>
      </c>
      <c r="L173" s="48"/>
    </row>
    <row r="174" spans="1:12" ht="31.5">
      <c r="A174" s="63"/>
      <c r="B174" s="59"/>
      <c r="C174" s="48"/>
      <c r="D174" s="40" t="s">
        <v>71</v>
      </c>
      <c r="E174" s="23"/>
      <c r="F174" s="39" t="s">
        <v>73</v>
      </c>
      <c r="G174" s="3">
        <v>3243.32</v>
      </c>
      <c r="H174" s="3">
        <v>3234.21</v>
      </c>
      <c r="I174" s="3">
        <v>3399.93</v>
      </c>
      <c r="J174" s="15">
        <f t="shared" si="79"/>
        <v>99.719114980945449</v>
      </c>
      <c r="K174" s="15">
        <f t="shared" si="80"/>
        <v>105.12397154173661</v>
      </c>
      <c r="L174" s="48"/>
    </row>
    <row r="175" spans="1:12" ht="47.25">
      <c r="A175" s="63"/>
      <c r="B175" s="59"/>
      <c r="C175" s="48"/>
      <c r="D175" s="40" t="s">
        <v>149</v>
      </c>
      <c r="E175" s="23">
        <v>0.22</v>
      </c>
      <c r="F175" s="39" t="s">
        <v>167</v>
      </c>
      <c r="G175" s="3">
        <v>231.77</v>
      </c>
      <c r="H175" s="3">
        <v>235.63</v>
      </c>
      <c r="I175" s="3">
        <v>263.91000000000003</v>
      </c>
      <c r="J175" s="15">
        <f t="shared" si="79"/>
        <v>101.66544419036111</v>
      </c>
      <c r="K175" s="15">
        <f t="shared" si="80"/>
        <v>112.00186733438018</v>
      </c>
      <c r="L175" s="48"/>
    </row>
    <row r="176" spans="1:12">
      <c r="A176" s="63"/>
      <c r="B176" s="59"/>
      <c r="C176" s="48"/>
      <c r="D176" s="39"/>
      <c r="E176" s="27"/>
      <c r="F176" s="50" t="s">
        <v>4</v>
      </c>
      <c r="G176" s="50"/>
      <c r="H176" s="50"/>
      <c r="I176" s="50"/>
      <c r="J176" s="50"/>
      <c r="K176" s="50"/>
      <c r="L176" s="48"/>
    </row>
    <row r="177" spans="1:12" ht="31.5">
      <c r="A177" s="63"/>
      <c r="B177" s="59"/>
      <c r="C177" s="48"/>
      <c r="D177" s="39"/>
      <c r="E177" s="27"/>
      <c r="F177" s="39" t="s">
        <v>153</v>
      </c>
      <c r="G177" s="3"/>
      <c r="H177" s="3"/>
      <c r="I177" s="3"/>
      <c r="J177" s="3"/>
      <c r="K177" s="3"/>
      <c r="L177" s="48"/>
    </row>
    <row r="178" spans="1:12" ht="31.5">
      <c r="A178" s="63"/>
      <c r="B178" s="59"/>
      <c r="C178" s="48"/>
      <c r="D178" s="40" t="s">
        <v>71</v>
      </c>
      <c r="E178" s="23"/>
      <c r="F178" s="39" t="s">
        <v>74</v>
      </c>
      <c r="G178" s="3">
        <v>80.81</v>
      </c>
      <c r="H178" s="3">
        <v>80.81</v>
      </c>
      <c r="I178" s="3">
        <v>108.07</v>
      </c>
      <c r="J178" s="15">
        <f t="shared" ref="J178:J180" si="81">H178/G178*100</f>
        <v>100</v>
      </c>
      <c r="K178" s="15">
        <f t="shared" ref="K178:K180" si="82">I178/H178*100</f>
        <v>133.73344883059025</v>
      </c>
      <c r="L178" s="48"/>
    </row>
    <row r="179" spans="1:12" ht="31.5">
      <c r="A179" s="63"/>
      <c r="B179" s="59"/>
      <c r="C179" s="48"/>
      <c r="D179" s="40" t="s">
        <v>71</v>
      </c>
      <c r="E179" s="23"/>
      <c r="F179" s="39" t="s">
        <v>73</v>
      </c>
      <c r="G179" s="3">
        <v>3680.17</v>
      </c>
      <c r="H179" s="3">
        <v>3673.65</v>
      </c>
      <c r="I179" s="3">
        <v>3780.54</v>
      </c>
      <c r="J179" s="15">
        <f t="shared" si="81"/>
        <v>99.822834271242897</v>
      </c>
      <c r="K179" s="15">
        <f t="shared" si="82"/>
        <v>102.90964027601976</v>
      </c>
      <c r="L179" s="48"/>
    </row>
    <row r="180" spans="1:12" ht="47.25">
      <c r="A180" s="64"/>
      <c r="B180" s="59"/>
      <c r="C180" s="48"/>
      <c r="D180" s="40" t="s">
        <v>149</v>
      </c>
      <c r="E180" s="23">
        <v>0.22</v>
      </c>
      <c r="F180" s="39" t="s">
        <v>167</v>
      </c>
      <c r="G180" s="3">
        <v>211.1</v>
      </c>
      <c r="H180" s="3">
        <v>214.62</v>
      </c>
      <c r="I180" s="3">
        <v>240.37</v>
      </c>
      <c r="J180" s="15">
        <f t="shared" si="81"/>
        <v>101.66745618190431</v>
      </c>
      <c r="K180" s="15">
        <f t="shared" si="82"/>
        <v>111.99794986487746</v>
      </c>
      <c r="L180" s="48"/>
    </row>
    <row r="181" spans="1:12" ht="31.5">
      <c r="A181" s="62" t="s">
        <v>50</v>
      </c>
      <c r="B181" s="91" t="s">
        <v>48</v>
      </c>
      <c r="C181" s="54">
        <v>3702733438</v>
      </c>
      <c r="D181" s="39"/>
      <c r="E181" s="27"/>
      <c r="F181" s="39" t="s">
        <v>153</v>
      </c>
      <c r="G181" s="3"/>
      <c r="H181" s="3"/>
      <c r="I181" s="3"/>
      <c r="J181" s="3"/>
      <c r="K181" s="3"/>
      <c r="L181" s="48" t="s">
        <v>125</v>
      </c>
    </row>
    <row r="182" spans="1:12" ht="31.5">
      <c r="A182" s="63"/>
      <c r="B182" s="92"/>
      <c r="C182" s="55"/>
      <c r="D182" s="40" t="s">
        <v>71</v>
      </c>
      <c r="E182" s="23"/>
      <c r="F182" s="39" t="s">
        <v>74</v>
      </c>
      <c r="G182" s="3">
        <v>52.55</v>
      </c>
      <c r="H182" s="3">
        <v>52.55</v>
      </c>
      <c r="I182" s="3">
        <v>52.55</v>
      </c>
      <c r="J182" s="15">
        <f t="shared" ref="J182:J186" si="83">H182/G182*100</f>
        <v>100</v>
      </c>
      <c r="K182" s="15">
        <f t="shared" ref="K182:K184" si="84">I182/H182*100</f>
        <v>100</v>
      </c>
      <c r="L182" s="48"/>
    </row>
    <row r="183" spans="1:12" ht="31.5">
      <c r="A183" s="63"/>
      <c r="B183" s="92"/>
      <c r="C183" s="55"/>
      <c r="D183" s="40" t="s">
        <v>71</v>
      </c>
      <c r="E183" s="23"/>
      <c r="F183" s="39" t="s">
        <v>73</v>
      </c>
      <c r="G183" s="3">
        <v>3892.21</v>
      </c>
      <c r="H183" s="3">
        <v>3892.21</v>
      </c>
      <c r="I183" s="3">
        <v>4882.13</v>
      </c>
      <c r="J183" s="15">
        <f t="shared" si="83"/>
        <v>100</v>
      </c>
      <c r="K183" s="15">
        <f t="shared" si="84"/>
        <v>125.43336562004619</v>
      </c>
      <c r="L183" s="48"/>
    </row>
    <row r="184" spans="1:12" ht="47.25">
      <c r="A184" s="63"/>
      <c r="B184" s="92"/>
      <c r="C184" s="55"/>
      <c r="D184" s="40" t="s">
        <v>149</v>
      </c>
      <c r="E184" s="23">
        <v>0.22</v>
      </c>
      <c r="F184" s="39" t="s">
        <v>167</v>
      </c>
      <c r="G184" s="3">
        <v>281.95</v>
      </c>
      <c r="H184" s="3">
        <f>G184/1.2*1.22</f>
        <v>286.64916666666664</v>
      </c>
      <c r="I184" s="3">
        <f>H184*1.12</f>
        <v>321.04706666666669</v>
      </c>
      <c r="J184" s="15">
        <f t="shared" si="83"/>
        <v>101.66666666666666</v>
      </c>
      <c r="K184" s="15">
        <f t="shared" si="84"/>
        <v>112.00000000000001</v>
      </c>
      <c r="L184" s="48"/>
    </row>
    <row r="185" spans="1:12" ht="31.5">
      <c r="A185" s="63"/>
      <c r="B185" s="45" t="s">
        <v>87</v>
      </c>
      <c r="C185" s="54">
        <v>3711044459</v>
      </c>
      <c r="D185" s="40" t="s">
        <v>71</v>
      </c>
      <c r="E185" s="23"/>
      <c r="F185" s="39" t="s">
        <v>74</v>
      </c>
      <c r="G185" s="3">
        <v>44.38</v>
      </c>
      <c r="H185" s="3">
        <v>44.38</v>
      </c>
      <c r="I185" s="3">
        <v>44.38</v>
      </c>
      <c r="J185" s="15">
        <f t="shared" si="83"/>
        <v>100</v>
      </c>
      <c r="K185" s="15">
        <f t="shared" ref="K185:K186" si="85">I185/H185*100</f>
        <v>100</v>
      </c>
      <c r="L185" s="54" t="s">
        <v>125</v>
      </c>
    </row>
    <row r="186" spans="1:12" ht="31.5">
      <c r="A186" s="63"/>
      <c r="B186" s="46"/>
      <c r="C186" s="55"/>
      <c r="D186" s="40" t="s">
        <v>71</v>
      </c>
      <c r="E186" s="23"/>
      <c r="F186" s="39" t="s">
        <v>73</v>
      </c>
      <c r="G186" s="3">
        <v>9445.8700000000008</v>
      </c>
      <c r="H186" s="3">
        <v>9197.08</v>
      </c>
      <c r="I186" s="3">
        <v>9336.43</v>
      </c>
      <c r="J186" s="15">
        <f t="shared" si="83"/>
        <v>97.366150497519016</v>
      </c>
      <c r="K186" s="15">
        <f t="shared" si="85"/>
        <v>101.51515481000493</v>
      </c>
      <c r="L186" s="55"/>
    </row>
    <row r="187" spans="1:12" ht="47.25">
      <c r="A187" s="63"/>
      <c r="B187" s="47"/>
      <c r="C187" s="56"/>
      <c r="D187" s="40" t="s">
        <v>149</v>
      </c>
      <c r="E187" s="23">
        <v>0.22</v>
      </c>
      <c r="F187" s="39" t="s">
        <v>167</v>
      </c>
      <c r="G187" s="3">
        <v>284.41000000000003</v>
      </c>
      <c r="H187" s="3">
        <v>289.14999999999998</v>
      </c>
      <c r="I187" s="3">
        <v>323.85000000000002</v>
      </c>
      <c r="J187" s="15">
        <f>H187/G187*100</f>
        <v>101.66660806582047</v>
      </c>
      <c r="K187" s="15">
        <f>I187/H187*100</f>
        <v>112.00069168251774</v>
      </c>
      <c r="L187" s="56"/>
    </row>
    <row r="188" spans="1:12" ht="31.5">
      <c r="A188" s="63"/>
      <c r="B188" s="45" t="s">
        <v>62</v>
      </c>
      <c r="C188" s="54">
        <v>3702202980</v>
      </c>
      <c r="D188" s="39"/>
      <c r="E188" s="27"/>
      <c r="F188" s="39" t="s">
        <v>153</v>
      </c>
      <c r="G188" s="39"/>
      <c r="H188" s="39"/>
      <c r="I188" s="39"/>
      <c r="J188" s="39"/>
      <c r="K188" s="39"/>
      <c r="L188" s="48" t="s">
        <v>116</v>
      </c>
    </row>
    <row r="189" spans="1:12" ht="31.5">
      <c r="A189" s="63"/>
      <c r="B189" s="46"/>
      <c r="C189" s="55"/>
      <c r="D189" s="40" t="s">
        <v>71</v>
      </c>
      <c r="E189" s="23"/>
      <c r="F189" s="39" t="s">
        <v>74</v>
      </c>
      <c r="G189" s="3">
        <v>46.48</v>
      </c>
      <c r="H189" s="3">
        <v>44.43</v>
      </c>
      <c r="I189" s="3">
        <v>44.46</v>
      </c>
      <c r="J189" s="15">
        <f t="shared" ref="J189:J191" si="86">H189/G189*100</f>
        <v>95.589500860585204</v>
      </c>
      <c r="K189" s="15">
        <f t="shared" ref="K189:K191" si="87">I189/H189*100</f>
        <v>100.06752194463201</v>
      </c>
      <c r="L189" s="48"/>
    </row>
    <row r="190" spans="1:12" ht="31.5">
      <c r="A190" s="63"/>
      <c r="B190" s="46"/>
      <c r="C190" s="55"/>
      <c r="D190" s="40" t="s">
        <v>71</v>
      </c>
      <c r="E190" s="23"/>
      <c r="F190" s="39" t="s">
        <v>73</v>
      </c>
      <c r="G190" s="3">
        <v>4182.59</v>
      </c>
      <c r="H190" s="3">
        <v>3756.29</v>
      </c>
      <c r="I190" s="3">
        <v>3922.87</v>
      </c>
      <c r="J190" s="15">
        <f t="shared" si="86"/>
        <v>89.807750699925165</v>
      </c>
      <c r="K190" s="15">
        <f t="shared" si="87"/>
        <v>104.4346948718017</v>
      </c>
      <c r="L190" s="48"/>
    </row>
    <row r="191" spans="1:12" ht="47.25">
      <c r="A191" s="63"/>
      <c r="B191" s="46"/>
      <c r="C191" s="55"/>
      <c r="D191" s="40" t="s">
        <v>149</v>
      </c>
      <c r="E191" s="23">
        <v>0.22</v>
      </c>
      <c r="F191" s="39" t="s">
        <v>167</v>
      </c>
      <c r="G191" s="3">
        <v>247.32</v>
      </c>
      <c r="H191" s="3">
        <v>251.52</v>
      </c>
      <c r="I191" s="3">
        <v>281.7</v>
      </c>
      <c r="J191" s="15">
        <f t="shared" si="86"/>
        <v>101.69820475497333</v>
      </c>
      <c r="K191" s="15">
        <f t="shared" si="87"/>
        <v>111.99904580152671</v>
      </c>
      <c r="L191" s="48"/>
    </row>
    <row r="192" spans="1:12" ht="31.5">
      <c r="A192" s="63"/>
      <c r="B192" s="45" t="s">
        <v>97</v>
      </c>
      <c r="C192" s="54">
        <v>3711024251</v>
      </c>
      <c r="D192" s="9"/>
      <c r="E192" s="22"/>
      <c r="F192" s="39" t="s">
        <v>153</v>
      </c>
      <c r="G192" s="3"/>
      <c r="H192" s="3"/>
      <c r="I192" s="3"/>
      <c r="J192" s="3"/>
      <c r="K192" s="3"/>
      <c r="L192" s="48" t="s">
        <v>125</v>
      </c>
    </row>
    <row r="193" spans="1:12" ht="47.25">
      <c r="A193" s="63"/>
      <c r="B193" s="46"/>
      <c r="C193" s="55"/>
      <c r="D193" s="40" t="s">
        <v>149</v>
      </c>
      <c r="E193" s="23">
        <v>0.05</v>
      </c>
      <c r="F193" s="39" t="s">
        <v>167</v>
      </c>
      <c r="G193" s="3">
        <v>279.08999999999997</v>
      </c>
      <c r="H193" s="3">
        <v>279.08999999999997</v>
      </c>
      <c r="I193" s="3">
        <v>312.58</v>
      </c>
      <c r="J193" s="15">
        <f t="shared" ref="J193" si="88">H193/G193*100</f>
        <v>100</v>
      </c>
      <c r="K193" s="15">
        <f t="shared" ref="K193" si="89">I193/H193*100</f>
        <v>111.99971335411516</v>
      </c>
      <c r="L193" s="48"/>
    </row>
    <row r="194" spans="1:12" ht="15.75" customHeight="1">
      <c r="A194" s="62" t="s">
        <v>79</v>
      </c>
      <c r="B194" s="45" t="s">
        <v>78</v>
      </c>
      <c r="C194" s="48">
        <v>4403006732</v>
      </c>
      <c r="D194" s="6"/>
      <c r="E194" s="28"/>
      <c r="F194" s="57" t="s">
        <v>63</v>
      </c>
      <c r="G194" s="58"/>
      <c r="H194" s="58"/>
      <c r="I194" s="58"/>
      <c r="J194" s="58"/>
      <c r="K194" s="58"/>
      <c r="L194" s="70" t="s">
        <v>126</v>
      </c>
    </row>
    <row r="195" spans="1:12" ht="31.5">
      <c r="A195" s="63"/>
      <c r="B195" s="46"/>
      <c r="C195" s="48"/>
      <c r="D195" s="39"/>
      <c r="E195" s="27"/>
      <c r="F195" s="39" t="s">
        <v>153</v>
      </c>
      <c r="G195" s="3"/>
      <c r="H195" s="3"/>
      <c r="I195" s="3"/>
      <c r="J195" s="3"/>
      <c r="K195" s="3"/>
      <c r="L195" s="71"/>
    </row>
    <row r="196" spans="1:12" ht="31.5">
      <c r="A196" s="63"/>
      <c r="B196" s="46"/>
      <c r="C196" s="48"/>
      <c r="D196" s="40" t="s">
        <v>71</v>
      </c>
      <c r="E196" s="23"/>
      <c r="F196" s="39" t="s">
        <v>74</v>
      </c>
      <c r="G196" s="3">
        <v>34</v>
      </c>
      <c r="H196" s="3">
        <v>34</v>
      </c>
      <c r="I196" s="3">
        <v>34.950000000000003</v>
      </c>
      <c r="J196" s="15">
        <f t="shared" ref="J196:J197" si="90">H196/G196*100</f>
        <v>100</v>
      </c>
      <c r="K196" s="15">
        <f t="shared" ref="K196:K197" si="91">I196/H196*100</f>
        <v>102.79411764705884</v>
      </c>
      <c r="L196" s="71"/>
    </row>
    <row r="197" spans="1:12" ht="31.5">
      <c r="A197" s="63"/>
      <c r="B197" s="46"/>
      <c r="C197" s="48"/>
      <c r="D197" s="40" t="s">
        <v>71</v>
      </c>
      <c r="E197" s="23"/>
      <c r="F197" s="39" t="s">
        <v>73</v>
      </c>
      <c r="G197" s="3">
        <v>6704.84</v>
      </c>
      <c r="H197" s="3">
        <v>5858.74</v>
      </c>
      <c r="I197" s="3">
        <v>6017.53</v>
      </c>
      <c r="J197" s="15">
        <f t="shared" si="90"/>
        <v>87.380757780946297</v>
      </c>
      <c r="K197" s="15">
        <f t="shared" si="91"/>
        <v>102.71030972529928</v>
      </c>
      <c r="L197" s="71"/>
    </row>
    <row r="198" spans="1:12">
      <c r="A198" s="63"/>
      <c r="B198" s="45" t="s">
        <v>78</v>
      </c>
      <c r="C198" s="54">
        <v>4403006732</v>
      </c>
      <c r="D198" s="6"/>
      <c r="E198" s="28"/>
      <c r="F198" s="57" t="s">
        <v>54</v>
      </c>
      <c r="G198" s="58"/>
      <c r="H198" s="58"/>
      <c r="I198" s="58"/>
      <c r="J198" s="58"/>
      <c r="K198" s="58"/>
      <c r="L198" s="70" t="s">
        <v>143</v>
      </c>
    </row>
    <row r="199" spans="1:12" ht="31.5">
      <c r="A199" s="63"/>
      <c r="B199" s="46"/>
      <c r="C199" s="55"/>
      <c r="D199" s="6"/>
      <c r="E199" s="28"/>
      <c r="F199" s="6" t="s">
        <v>153</v>
      </c>
      <c r="G199" s="3"/>
      <c r="H199" s="3"/>
      <c r="I199" s="3"/>
      <c r="J199" s="3"/>
      <c r="K199" s="3"/>
      <c r="L199" s="71"/>
    </row>
    <row r="200" spans="1:12" ht="31.5">
      <c r="A200" s="63"/>
      <c r="B200" s="46"/>
      <c r="C200" s="55"/>
      <c r="D200" s="40" t="s">
        <v>71</v>
      </c>
      <c r="E200" s="23"/>
      <c r="F200" s="39" t="s">
        <v>74</v>
      </c>
      <c r="G200" s="3">
        <v>44.89</v>
      </c>
      <c r="H200" s="3">
        <v>37.409999999999997</v>
      </c>
      <c r="I200" s="3">
        <v>54.33</v>
      </c>
      <c r="J200" s="15">
        <f t="shared" ref="J200:J202" si="92">H200/G200*100</f>
        <v>83.337046112719975</v>
      </c>
      <c r="K200" s="15">
        <f t="shared" ref="K200:K202" si="93">I200/H200*100</f>
        <v>145.22854851643947</v>
      </c>
      <c r="L200" s="71"/>
    </row>
    <row r="201" spans="1:12" ht="31.5">
      <c r="A201" s="63"/>
      <c r="B201" s="46"/>
      <c r="C201" s="55"/>
      <c r="D201" s="40" t="s">
        <v>71</v>
      </c>
      <c r="E201" s="23"/>
      <c r="F201" s="39" t="s">
        <v>73</v>
      </c>
      <c r="G201" s="3">
        <v>2943.47</v>
      </c>
      <c r="H201" s="3">
        <v>2688.53</v>
      </c>
      <c r="I201" s="3">
        <v>2835.44</v>
      </c>
      <c r="J201" s="15">
        <f t="shared" si="92"/>
        <v>91.338794008432231</v>
      </c>
      <c r="K201" s="15">
        <f t="shared" si="93"/>
        <v>105.46432437056681</v>
      </c>
      <c r="L201" s="71"/>
    </row>
    <row r="202" spans="1:12" ht="47.25">
      <c r="A202" s="63"/>
      <c r="B202" s="46"/>
      <c r="C202" s="55"/>
      <c r="D202" s="40" t="s">
        <v>149</v>
      </c>
      <c r="E202" s="23">
        <v>0.22</v>
      </c>
      <c r="F202" s="39" t="s">
        <v>167</v>
      </c>
      <c r="G202" s="3">
        <v>248.15</v>
      </c>
      <c r="H202" s="3">
        <v>252.37</v>
      </c>
      <c r="I202" s="3">
        <v>282.64999999999998</v>
      </c>
      <c r="J202" s="15">
        <f t="shared" si="92"/>
        <v>101.70058432399757</v>
      </c>
      <c r="K202" s="15">
        <f t="shared" si="93"/>
        <v>111.99825652811349</v>
      </c>
      <c r="L202" s="72"/>
    </row>
    <row r="203" spans="1:12">
      <c r="A203" s="63"/>
      <c r="B203" s="45" t="s">
        <v>78</v>
      </c>
      <c r="C203" s="105">
        <v>4403006732</v>
      </c>
      <c r="D203" s="31"/>
      <c r="E203" s="32"/>
      <c r="F203" s="65" t="s">
        <v>110</v>
      </c>
      <c r="G203" s="103"/>
      <c r="H203" s="65"/>
      <c r="I203" s="65"/>
      <c r="J203" s="43"/>
      <c r="K203" s="20"/>
      <c r="L203" s="77" t="s">
        <v>126</v>
      </c>
    </row>
    <row r="204" spans="1:12" ht="31.5">
      <c r="A204" s="63"/>
      <c r="B204" s="46"/>
      <c r="C204" s="75"/>
      <c r="D204" s="40"/>
      <c r="E204" s="22"/>
      <c r="F204" s="17" t="s">
        <v>153</v>
      </c>
      <c r="G204" s="19"/>
      <c r="H204" s="19"/>
      <c r="I204" s="19"/>
      <c r="J204" s="19"/>
      <c r="K204" s="19"/>
      <c r="L204" s="78"/>
    </row>
    <row r="205" spans="1:12" ht="31.5">
      <c r="A205" s="63"/>
      <c r="B205" s="46"/>
      <c r="C205" s="75"/>
      <c r="D205" s="40" t="s">
        <v>71</v>
      </c>
      <c r="E205" s="23"/>
      <c r="F205" s="44" t="s">
        <v>74</v>
      </c>
      <c r="G205" s="3">
        <v>104.71</v>
      </c>
      <c r="H205" s="3">
        <v>104.71</v>
      </c>
      <c r="I205" s="3">
        <v>132.66999999999999</v>
      </c>
      <c r="J205" s="15">
        <f t="shared" ref="J205:J207" si="94">H205/G205*100</f>
        <v>100</v>
      </c>
      <c r="K205" s="15">
        <f t="shared" ref="K205:K207" si="95">I205/H205*100</f>
        <v>126.70232069525356</v>
      </c>
      <c r="L205" s="78"/>
    </row>
    <row r="206" spans="1:12" ht="31.5">
      <c r="A206" s="63"/>
      <c r="B206" s="46"/>
      <c r="C206" s="75"/>
      <c r="D206" s="40" t="s">
        <v>71</v>
      </c>
      <c r="E206" s="23"/>
      <c r="F206" s="44" t="s">
        <v>73</v>
      </c>
      <c r="G206" s="3">
        <v>10910.81</v>
      </c>
      <c r="H206" s="3">
        <v>10910.81</v>
      </c>
      <c r="I206" s="3">
        <v>15471.63</v>
      </c>
      <c r="J206" s="15">
        <f t="shared" si="94"/>
        <v>100</v>
      </c>
      <c r="K206" s="15">
        <f t="shared" si="95"/>
        <v>141.8009295368538</v>
      </c>
      <c r="L206" s="78"/>
    </row>
    <row r="207" spans="1:12" ht="47.25">
      <c r="A207" s="63"/>
      <c r="B207" s="46"/>
      <c r="C207" s="76"/>
      <c r="D207" s="40" t="s">
        <v>149</v>
      </c>
      <c r="E207" s="23">
        <v>0.22</v>
      </c>
      <c r="F207" s="44" t="s">
        <v>167</v>
      </c>
      <c r="G207" s="3">
        <v>240.88</v>
      </c>
      <c r="H207" s="3">
        <v>244.89</v>
      </c>
      <c r="I207" s="3">
        <v>274.27999999999997</v>
      </c>
      <c r="J207" s="15">
        <f t="shared" si="94"/>
        <v>101.66472932580537</v>
      </c>
      <c r="K207" s="15">
        <f t="shared" si="95"/>
        <v>112.00130670913471</v>
      </c>
      <c r="L207" s="79"/>
    </row>
    <row r="208" spans="1:12" ht="31.5">
      <c r="A208" s="63"/>
      <c r="B208" s="45" t="s">
        <v>99</v>
      </c>
      <c r="C208" s="48">
        <v>3703022998</v>
      </c>
      <c r="D208" s="39"/>
      <c r="E208" s="27"/>
      <c r="F208" s="4" t="s">
        <v>153</v>
      </c>
      <c r="G208" s="16"/>
      <c r="H208" s="16"/>
      <c r="I208" s="16"/>
      <c r="J208" s="16"/>
      <c r="K208" s="16"/>
      <c r="L208" s="70" t="s">
        <v>126</v>
      </c>
    </row>
    <row r="209" spans="1:12" ht="31.5">
      <c r="A209" s="63"/>
      <c r="B209" s="46"/>
      <c r="C209" s="48"/>
      <c r="D209" s="40" t="s">
        <v>71</v>
      </c>
      <c r="E209" s="23"/>
      <c r="F209" s="39" t="s">
        <v>74</v>
      </c>
      <c r="G209" s="3">
        <v>132.29</v>
      </c>
      <c r="H209" s="3">
        <v>132.29</v>
      </c>
      <c r="I209" s="3">
        <v>183.94</v>
      </c>
      <c r="J209" s="15">
        <f t="shared" ref="J209:J211" si="96">H209/G209*100</f>
        <v>100</v>
      </c>
      <c r="K209" s="15">
        <f t="shared" ref="K209:K211" si="97">I209/H209*100</f>
        <v>139.04301156550005</v>
      </c>
      <c r="L209" s="71"/>
    </row>
    <row r="210" spans="1:12" ht="31.5">
      <c r="A210" s="63"/>
      <c r="B210" s="46"/>
      <c r="C210" s="48"/>
      <c r="D210" s="40" t="s">
        <v>71</v>
      </c>
      <c r="E210" s="23"/>
      <c r="F210" s="39" t="s">
        <v>73</v>
      </c>
      <c r="G210" s="3">
        <v>4305.46</v>
      </c>
      <c r="H210" s="3">
        <v>4305.46</v>
      </c>
      <c r="I210" s="3">
        <v>5068.18</v>
      </c>
      <c r="J210" s="15">
        <f t="shared" si="96"/>
        <v>100</v>
      </c>
      <c r="K210" s="15">
        <f t="shared" si="97"/>
        <v>117.71518025948447</v>
      </c>
      <c r="L210" s="71"/>
    </row>
    <row r="211" spans="1:12" ht="47.25">
      <c r="A211" s="63"/>
      <c r="B211" s="46"/>
      <c r="C211" s="48"/>
      <c r="D211" s="40" t="s">
        <v>149</v>
      </c>
      <c r="E211" s="23">
        <v>0.05</v>
      </c>
      <c r="F211" s="39" t="s">
        <v>167</v>
      </c>
      <c r="G211" s="3">
        <v>252.47</v>
      </c>
      <c r="H211" s="3">
        <v>256.76</v>
      </c>
      <c r="I211" s="3">
        <v>287.57</v>
      </c>
      <c r="J211" s="15">
        <f t="shared" si="96"/>
        <v>101.69921178753911</v>
      </c>
      <c r="K211" s="15">
        <f t="shared" si="97"/>
        <v>111.99953263748247</v>
      </c>
      <c r="L211" s="71"/>
    </row>
    <row r="212" spans="1:12">
      <c r="A212" s="63"/>
      <c r="B212" s="59" t="s">
        <v>64</v>
      </c>
      <c r="C212" s="48">
        <v>3713007692</v>
      </c>
      <c r="D212" s="6"/>
      <c r="E212" s="28"/>
      <c r="F212" s="57" t="s">
        <v>53</v>
      </c>
      <c r="G212" s="58"/>
      <c r="H212" s="58"/>
      <c r="I212" s="58"/>
      <c r="J212" s="58"/>
      <c r="K212" s="58"/>
      <c r="L212" s="70" t="s">
        <v>126</v>
      </c>
    </row>
    <row r="213" spans="1:12" ht="31.5">
      <c r="A213" s="63"/>
      <c r="B213" s="59"/>
      <c r="C213" s="48"/>
      <c r="D213" s="39"/>
      <c r="E213" s="27"/>
      <c r="F213" s="39" t="s">
        <v>153</v>
      </c>
      <c r="G213" s="3"/>
      <c r="H213" s="3"/>
      <c r="I213" s="3"/>
      <c r="J213" s="3"/>
      <c r="K213" s="3"/>
      <c r="L213" s="71"/>
    </row>
    <row r="214" spans="1:12" ht="31.5">
      <c r="A214" s="63"/>
      <c r="B214" s="59"/>
      <c r="C214" s="48"/>
      <c r="D214" s="40" t="s">
        <v>71</v>
      </c>
      <c r="E214" s="23"/>
      <c r="F214" s="39" t="s">
        <v>74</v>
      </c>
      <c r="G214" s="3">
        <v>40.75</v>
      </c>
      <c r="H214" s="19">
        <v>40.75</v>
      </c>
      <c r="I214" s="3">
        <v>47.41</v>
      </c>
      <c r="J214" s="18">
        <f t="shared" ref="J214:J216" si="98">H214/G214*100</f>
        <v>100</v>
      </c>
      <c r="K214" s="15">
        <f t="shared" ref="K214:K216" si="99">I214/H214*100</f>
        <v>116.34355828220858</v>
      </c>
      <c r="L214" s="71"/>
    </row>
    <row r="215" spans="1:12" ht="31.5">
      <c r="A215" s="63"/>
      <c r="B215" s="59"/>
      <c r="C215" s="48"/>
      <c r="D215" s="40" t="s">
        <v>71</v>
      </c>
      <c r="E215" s="23"/>
      <c r="F215" s="39" t="s">
        <v>73</v>
      </c>
      <c r="G215" s="3">
        <v>3098.07</v>
      </c>
      <c r="H215" s="3">
        <v>3000.7</v>
      </c>
      <c r="I215" s="3">
        <v>3359.6</v>
      </c>
      <c r="J215" s="15">
        <f t="shared" si="98"/>
        <v>96.857075534122856</v>
      </c>
      <c r="K215" s="15">
        <f t="shared" si="99"/>
        <v>111.96054254007399</v>
      </c>
      <c r="L215" s="71"/>
    </row>
    <row r="216" spans="1:12" ht="47.25">
      <c r="A216" s="63"/>
      <c r="B216" s="59"/>
      <c r="C216" s="48"/>
      <c r="D216" s="40" t="s">
        <v>149</v>
      </c>
      <c r="E216" s="23">
        <v>0.05</v>
      </c>
      <c r="F216" s="39" t="s">
        <v>167</v>
      </c>
      <c r="G216" s="3">
        <v>249.97</v>
      </c>
      <c r="H216" s="3">
        <v>254.22</v>
      </c>
      <c r="I216" s="3">
        <v>284.73</v>
      </c>
      <c r="J216" s="15">
        <f t="shared" si="98"/>
        <v>101.70020402448294</v>
      </c>
      <c r="K216" s="15">
        <f t="shared" si="99"/>
        <v>112.00141609629455</v>
      </c>
      <c r="L216" s="72"/>
    </row>
    <row r="217" spans="1:12">
      <c r="A217" s="63"/>
      <c r="B217" s="59"/>
      <c r="C217" s="48"/>
      <c r="D217" s="6"/>
      <c r="E217" s="28"/>
      <c r="F217" s="57" t="s">
        <v>65</v>
      </c>
      <c r="G217" s="58"/>
      <c r="H217" s="58"/>
      <c r="I217" s="58"/>
      <c r="J217" s="58"/>
      <c r="K217" s="58"/>
      <c r="L217" s="70" t="s">
        <v>143</v>
      </c>
    </row>
    <row r="218" spans="1:12" ht="31.5">
      <c r="A218" s="63"/>
      <c r="B218" s="59"/>
      <c r="C218" s="48"/>
      <c r="D218" s="39"/>
      <c r="E218" s="27"/>
      <c r="F218" s="39" t="s">
        <v>153</v>
      </c>
      <c r="G218" s="3"/>
      <c r="H218" s="3"/>
      <c r="I218" s="3"/>
      <c r="J218" s="3"/>
      <c r="K218" s="3"/>
      <c r="L218" s="71"/>
    </row>
    <row r="219" spans="1:12" ht="31.5">
      <c r="A219" s="63"/>
      <c r="B219" s="59"/>
      <c r="C219" s="48"/>
      <c r="D219" s="40" t="s">
        <v>71</v>
      </c>
      <c r="E219" s="23"/>
      <c r="F219" s="39" t="s">
        <v>74</v>
      </c>
      <c r="G219" s="3">
        <v>44.89</v>
      </c>
      <c r="H219" s="3">
        <v>44.89</v>
      </c>
      <c r="I219" s="3">
        <v>66.28</v>
      </c>
      <c r="J219" s="15">
        <f t="shared" ref="J219:J221" si="100">H219/G219*100</f>
        <v>100</v>
      </c>
      <c r="K219" s="15">
        <f t="shared" ref="K219:K221" si="101">I219/H219*100</f>
        <v>147.64981064825128</v>
      </c>
      <c r="L219" s="71"/>
    </row>
    <row r="220" spans="1:12" ht="31.5">
      <c r="A220" s="63"/>
      <c r="B220" s="59"/>
      <c r="C220" s="48"/>
      <c r="D220" s="40" t="s">
        <v>71</v>
      </c>
      <c r="E220" s="23"/>
      <c r="F220" s="39" t="s">
        <v>73</v>
      </c>
      <c r="G220" s="3">
        <v>3675.58</v>
      </c>
      <c r="H220" s="3">
        <v>3675.58</v>
      </c>
      <c r="I220" s="3">
        <v>5346.35</v>
      </c>
      <c r="J220" s="15">
        <f t="shared" si="100"/>
        <v>100</v>
      </c>
      <c r="K220" s="15">
        <f t="shared" si="101"/>
        <v>145.45595525059991</v>
      </c>
      <c r="L220" s="71"/>
    </row>
    <row r="221" spans="1:12" ht="47.25">
      <c r="A221" s="63"/>
      <c r="B221" s="59"/>
      <c r="C221" s="48"/>
      <c r="D221" s="40" t="s">
        <v>149</v>
      </c>
      <c r="E221" s="23">
        <v>0.05</v>
      </c>
      <c r="F221" s="39" t="s">
        <v>167</v>
      </c>
      <c r="G221" s="3">
        <v>290.25</v>
      </c>
      <c r="H221" s="3">
        <v>295.18</v>
      </c>
      <c r="I221" s="3">
        <v>330.6</v>
      </c>
      <c r="J221" s="15">
        <f t="shared" si="100"/>
        <v>101.69853574504737</v>
      </c>
      <c r="K221" s="15">
        <f t="shared" si="101"/>
        <v>111.99945795785622</v>
      </c>
      <c r="L221" s="72"/>
    </row>
    <row r="222" spans="1:12" ht="31.5">
      <c r="A222" s="63"/>
      <c r="B222" s="45" t="s">
        <v>1</v>
      </c>
      <c r="C222" s="54">
        <v>3713005769</v>
      </c>
      <c r="D222" s="39"/>
      <c r="E222" s="27"/>
      <c r="F222" s="39" t="s">
        <v>153</v>
      </c>
      <c r="G222" s="3"/>
      <c r="H222" s="3"/>
      <c r="I222" s="3"/>
      <c r="J222" s="3"/>
      <c r="K222" s="3"/>
      <c r="L222" s="70" t="s">
        <v>126</v>
      </c>
    </row>
    <row r="223" spans="1:12" ht="31.5">
      <c r="A223" s="63"/>
      <c r="B223" s="46"/>
      <c r="C223" s="55"/>
      <c r="D223" s="40" t="s">
        <v>71</v>
      </c>
      <c r="E223" s="23"/>
      <c r="F223" s="39" t="s">
        <v>74</v>
      </c>
      <c r="G223" s="3">
        <v>61.88</v>
      </c>
      <c r="H223" s="3">
        <v>61.88</v>
      </c>
      <c r="I223" s="3">
        <v>65.38</v>
      </c>
      <c r="J223" s="15">
        <f t="shared" ref="J223:J225" si="102">H223/G223*100</f>
        <v>100</v>
      </c>
      <c r="K223" s="15">
        <f t="shared" ref="K223:K225" si="103">I223/H223*100</f>
        <v>105.65610859728505</v>
      </c>
      <c r="L223" s="71"/>
    </row>
    <row r="224" spans="1:12" ht="31.5">
      <c r="A224" s="63"/>
      <c r="B224" s="46"/>
      <c r="C224" s="55"/>
      <c r="D224" s="40" t="s">
        <v>71</v>
      </c>
      <c r="E224" s="23"/>
      <c r="F224" s="39" t="s">
        <v>73</v>
      </c>
      <c r="G224" s="3">
        <v>1883.94</v>
      </c>
      <c r="H224" s="3">
        <v>1883.94</v>
      </c>
      <c r="I224" s="3">
        <v>1990.48</v>
      </c>
      <c r="J224" s="15">
        <f t="shared" si="102"/>
        <v>100</v>
      </c>
      <c r="K224" s="15">
        <f t="shared" si="103"/>
        <v>105.65516948522777</v>
      </c>
      <c r="L224" s="71"/>
    </row>
    <row r="225" spans="1:12" ht="31.5">
      <c r="A225" s="63"/>
      <c r="B225" s="46"/>
      <c r="C225" s="55"/>
      <c r="D225" s="40" t="s">
        <v>149</v>
      </c>
      <c r="E225" s="23">
        <v>0.22</v>
      </c>
      <c r="F225" s="39" t="s">
        <v>72</v>
      </c>
      <c r="G225" s="3">
        <v>227.3</v>
      </c>
      <c r="H225" s="3">
        <v>231.09</v>
      </c>
      <c r="I225" s="3">
        <v>244.17</v>
      </c>
      <c r="J225" s="15">
        <f t="shared" si="102"/>
        <v>101.66739991201055</v>
      </c>
      <c r="K225" s="15">
        <f t="shared" si="103"/>
        <v>105.66013241594183</v>
      </c>
      <c r="L225" s="72"/>
    </row>
    <row r="226" spans="1:12" ht="31.5">
      <c r="A226" s="63"/>
      <c r="B226" s="45" t="s">
        <v>39</v>
      </c>
      <c r="C226" s="54">
        <v>3703048040</v>
      </c>
      <c r="D226" s="39"/>
      <c r="E226" s="27"/>
      <c r="F226" s="39" t="s">
        <v>153</v>
      </c>
      <c r="G226" s="3"/>
      <c r="H226" s="3"/>
      <c r="I226" s="3"/>
      <c r="J226" s="3"/>
      <c r="K226" s="3"/>
      <c r="L226" s="70" t="s">
        <v>126</v>
      </c>
    </row>
    <row r="227" spans="1:12" ht="31.5">
      <c r="A227" s="63"/>
      <c r="B227" s="46"/>
      <c r="C227" s="55"/>
      <c r="D227" s="40" t="s">
        <v>71</v>
      </c>
      <c r="E227" s="23"/>
      <c r="F227" s="39" t="s">
        <v>74</v>
      </c>
      <c r="G227" s="3">
        <v>33.96</v>
      </c>
      <c r="H227" s="3">
        <v>33.96</v>
      </c>
      <c r="I227" s="3">
        <v>38.86</v>
      </c>
      <c r="J227" s="15">
        <f t="shared" ref="J227:J228" si="104">H227/G227*100</f>
        <v>100</v>
      </c>
      <c r="K227" s="15">
        <f t="shared" ref="K227:K228" si="105">I227/H227*100</f>
        <v>114.42873969375735</v>
      </c>
      <c r="L227" s="71"/>
    </row>
    <row r="228" spans="1:12" ht="31.5">
      <c r="A228" s="63"/>
      <c r="B228" s="47"/>
      <c r="C228" s="55"/>
      <c r="D228" s="40" t="s">
        <v>71</v>
      </c>
      <c r="E228" s="23"/>
      <c r="F228" s="39" t="s">
        <v>73</v>
      </c>
      <c r="G228" s="3">
        <v>1833.25</v>
      </c>
      <c r="H228" s="3">
        <v>1833.25</v>
      </c>
      <c r="I228" s="3">
        <v>2358.33</v>
      </c>
      <c r="J228" s="15">
        <f t="shared" si="104"/>
        <v>100</v>
      </c>
      <c r="K228" s="15">
        <f t="shared" si="105"/>
        <v>128.6420291831447</v>
      </c>
      <c r="L228" s="72"/>
    </row>
    <row r="229" spans="1:12" ht="31.5">
      <c r="A229" s="63"/>
      <c r="B229" s="45" t="s">
        <v>40</v>
      </c>
      <c r="C229" s="54">
        <v>3713003497</v>
      </c>
      <c r="D229" s="39"/>
      <c r="E229" s="27"/>
      <c r="F229" s="39" t="s">
        <v>153</v>
      </c>
      <c r="G229" s="3"/>
      <c r="H229" s="3"/>
      <c r="I229" s="3"/>
      <c r="J229" s="3"/>
      <c r="K229" s="3"/>
      <c r="L229" s="70" t="s">
        <v>126</v>
      </c>
    </row>
    <row r="230" spans="1:12" ht="31.5">
      <c r="A230" s="63"/>
      <c r="B230" s="46"/>
      <c r="C230" s="55"/>
      <c r="D230" s="40" t="s">
        <v>71</v>
      </c>
      <c r="E230" s="23"/>
      <c r="F230" s="39" t="s">
        <v>74</v>
      </c>
      <c r="G230" s="3">
        <v>31.28</v>
      </c>
      <c r="H230" s="3">
        <v>31.28</v>
      </c>
      <c r="I230" s="3">
        <v>32.26</v>
      </c>
      <c r="J230" s="15">
        <f t="shared" ref="J230:J232" si="106">H230/G230*100</f>
        <v>100</v>
      </c>
      <c r="K230" s="15">
        <f t="shared" ref="K230:K232" si="107">I230/H230*100</f>
        <v>103.13299232736573</v>
      </c>
      <c r="L230" s="71"/>
    </row>
    <row r="231" spans="1:12" ht="31.5">
      <c r="A231" s="63"/>
      <c r="B231" s="46"/>
      <c r="C231" s="55"/>
      <c r="D231" s="40" t="s">
        <v>71</v>
      </c>
      <c r="E231" s="23"/>
      <c r="F231" s="39" t="s">
        <v>73</v>
      </c>
      <c r="G231" s="3">
        <v>1744.13</v>
      </c>
      <c r="H231" s="3">
        <v>1744.13</v>
      </c>
      <c r="I231" s="3">
        <v>2725.98</v>
      </c>
      <c r="J231" s="15">
        <f t="shared" si="106"/>
        <v>100</v>
      </c>
      <c r="K231" s="15">
        <f t="shared" si="107"/>
        <v>156.29454226462477</v>
      </c>
      <c r="L231" s="71"/>
    </row>
    <row r="232" spans="1:12" ht="47.25">
      <c r="A232" s="63"/>
      <c r="B232" s="47"/>
      <c r="C232" s="55"/>
      <c r="D232" s="40" t="s">
        <v>149</v>
      </c>
      <c r="E232" s="23">
        <v>0.22</v>
      </c>
      <c r="F232" s="39" t="s">
        <v>172</v>
      </c>
      <c r="G232" s="3">
        <v>192.62</v>
      </c>
      <c r="H232" s="3">
        <v>195.83</v>
      </c>
      <c r="I232" s="3">
        <v>219.33</v>
      </c>
      <c r="J232" s="15">
        <f t="shared" si="106"/>
        <v>101.66649361437025</v>
      </c>
      <c r="K232" s="15">
        <f t="shared" si="107"/>
        <v>112.00020425879589</v>
      </c>
      <c r="L232" s="72"/>
    </row>
    <row r="233" spans="1:12" ht="31.5">
      <c r="A233" s="63"/>
      <c r="B233" s="45" t="s">
        <v>49</v>
      </c>
      <c r="C233" s="54">
        <v>7729314745</v>
      </c>
      <c r="D233" s="39"/>
      <c r="E233" s="27"/>
      <c r="F233" s="39" t="s">
        <v>153</v>
      </c>
      <c r="G233" s="3"/>
      <c r="H233" s="3"/>
      <c r="I233" s="3"/>
      <c r="J233" s="3"/>
      <c r="K233" s="3"/>
      <c r="L233" s="70" t="s">
        <v>137</v>
      </c>
    </row>
    <row r="234" spans="1:12" ht="31.5">
      <c r="A234" s="63"/>
      <c r="B234" s="46"/>
      <c r="C234" s="55"/>
      <c r="D234" s="40" t="s">
        <v>71</v>
      </c>
      <c r="E234" s="23"/>
      <c r="F234" s="39" t="s">
        <v>74</v>
      </c>
      <c r="G234" s="3">
        <v>104.71</v>
      </c>
      <c r="H234" s="3">
        <v>104.71</v>
      </c>
      <c r="I234" s="3">
        <v>132.66999999999999</v>
      </c>
      <c r="J234" s="15">
        <f t="shared" ref="J234:J235" si="108">H234/G234*100</f>
        <v>100</v>
      </c>
      <c r="K234" s="15">
        <f t="shared" ref="K234:K235" si="109">I234/H234*100</f>
        <v>126.70232069525356</v>
      </c>
      <c r="L234" s="71"/>
    </row>
    <row r="235" spans="1:12" ht="31.5">
      <c r="A235" s="63"/>
      <c r="B235" s="46"/>
      <c r="C235" s="55"/>
      <c r="D235" s="40" t="s">
        <v>71</v>
      </c>
      <c r="E235" s="23"/>
      <c r="F235" s="39" t="s">
        <v>73</v>
      </c>
      <c r="G235" s="3">
        <v>8303.9500000000007</v>
      </c>
      <c r="H235" s="3">
        <v>8303.9500000000007</v>
      </c>
      <c r="I235" s="3">
        <v>9665.91</v>
      </c>
      <c r="J235" s="15">
        <f t="shared" si="108"/>
        <v>100</v>
      </c>
      <c r="K235" s="15">
        <f t="shared" si="109"/>
        <v>116.40135116420498</v>
      </c>
      <c r="L235" s="71"/>
    </row>
    <row r="236" spans="1:12" ht="31.5">
      <c r="A236" s="61" t="s">
        <v>37</v>
      </c>
      <c r="B236" s="59" t="s">
        <v>162</v>
      </c>
      <c r="C236" s="48">
        <v>3702125937</v>
      </c>
      <c r="D236" s="39"/>
      <c r="E236" s="27"/>
      <c r="F236" s="39" t="s">
        <v>153</v>
      </c>
      <c r="G236" s="3"/>
      <c r="H236" s="14" t="s">
        <v>159</v>
      </c>
      <c r="I236" s="3"/>
      <c r="J236" s="14" t="s">
        <v>159</v>
      </c>
      <c r="K236" s="3"/>
      <c r="L236" s="99" t="s">
        <v>140</v>
      </c>
    </row>
    <row r="237" spans="1:12" ht="31.5">
      <c r="A237" s="61"/>
      <c r="B237" s="59"/>
      <c r="C237" s="48"/>
      <c r="D237" s="40" t="s">
        <v>77</v>
      </c>
      <c r="E237" s="23"/>
      <c r="F237" s="39" t="s">
        <v>74</v>
      </c>
      <c r="G237" s="39">
        <v>7.21</v>
      </c>
      <c r="H237" s="39">
        <v>8.65</v>
      </c>
      <c r="I237" s="39"/>
      <c r="J237" s="15">
        <f>H237/(G237*1.2)*100</f>
        <v>99.976883957466484</v>
      </c>
      <c r="K237" s="15"/>
      <c r="L237" s="99"/>
    </row>
    <row r="238" spans="1:12" ht="31.5">
      <c r="A238" s="61"/>
      <c r="B238" s="59"/>
      <c r="C238" s="48"/>
      <c r="D238" s="40" t="s">
        <v>77</v>
      </c>
      <c r="E238" s="23"/>
      <c r="F238" s="39" t="s">
        <v>73</v>
      </c>
      <c r="G238" s="3">
        <v>3282.23</v>
      </c>
      <c r="H238" s="3">
        <v>3759.34</v>
      </c>
      <c r="I238" s="3"/>
      <c r="J238" s="15">
        <f t="shared" ref="J238:J239" si="110">H238/(G238*1.2)*100</f>
        <v>95.446794811251294</v>
      </c>
      <c r="K238" s="15"/>
      <c r="L238" s="99"/>
    </row>
    <row r="239" spans="1:12" ht="31.5">
      <c r="A239" s="61"/>
      <c r="B239" s="59"/>
      <c r="C239" s="48"/>
      <c r="D239" s="40" t="s">
        <v>77</v>
      </c>
      <c r="E239" s="23">
        <v>0</v>
      </c>
      <c r="F239" s="39" t="s">
        <v>72</v>
      </c>
      <c r="G239" s="3">
        <v>264.23</v>
      </c>
      <c r="H239" s="3">
        <v>263.16000000000003</v>
      </c>
      <c r="I239" s="3"/>
      <c r="J239" s="15">
        <f t="shared" si="110"/>
        <v>82.995874806040192</v>
      </c>
      <c r="K239" s="15"/>
      <c r="L239" s="99"/>
    </row>
    <row r="240" spans="1:12" ht="31.5">
      <c r="A240" s="61" t="s">
        <v>37</v>
      </c>
      <c r="B240" s="59" t="s">
        <v>163</v>
      </c>
      <c r="C240" s="48">
        <v>3702125937</v>
      </c>
      <c r="D240" s="39"/>
      <c r="E240" s="27"/>
      <c r="F240" s="39" t="s">
        <v>153</v>
      </c>
      <c r="G240" s="3"/>
      <c r="H240" s="14" t="s">
        <v>157</v>
      </c>
      <c r="I240" s="40" t="s">
        <v>158</v>
      </c>
      <c r="J240" s="14" t="s">
        <v>157</v>
      </c>
      <c r="K240" s="40" t="s">
        <v>158</v>
      </c>
      <c r="L240" s="99" t="s">
        <v>156</v>
      </c>
    </row>
    <row r="241" spans="1:12" ht="31.5">
      <c r="A241" s="61"/>
      <c r="B241" s="59"/>
      <c r="C241" s="48"/>
      <c r="D241" s="40" t="s">
        <v>77</v>
      </c>
      <c r="E241" s="23"/>
      <c r="F241" s="39" t="s">
        <v>74</v>
      </c>
      <c r="G241" s="39"/>
      <c r="H241" s="39">
        <v>8.65</v>
      </c>
      <c r="I241" s="39">
        <v>11.03</v>
      </c>
      <c r="J241" s="15">
        <f>H241/H237*100</f>
        <v>100</v>
      </c>
      <c r="K241" s="15">
        <f t="shared" ref="K241:K243" si="111">I241/H241*100</f>
        <v>127.51445086705202</v>
      </c>
      <c r="L241" s="99"/>
    </row>
    <row r="242" spans="1:12" ht="31.5">
      <c r="A242" s="61"/>
      <c r="B242" s="59"/>
      <c r="C242" s="48"/>
      <c r="D242" s="40" t="s">
        <v>77</v>
      </c>
      <c r="E242" s="23"/>
      <c r="F242" s="39" t="s">
        <v>73</v>
      </c>
      <c r="G242" s="3"/>
      <c r="H242" s="3">
        <v>3282.23</v>
      </c>
      <c r="I242" s="3">
        <v>3675.75</v>
      </c>
      <c r="J242" s="15">
        <f t="shared" ref="J242:J243" si="112">H242/H238*100</f>
        <v>87.308676523006696</v>
      </c>
      <c r="K242" s="15">
        <f t="shared" si="111"/>
        <v>111.98940963917825</v>
      </c>
      <c r="L242" s="99"/>
    </row>
    <row r="243" spans="1:12" ht="31.5">
      <c r="A243" s="61"/>
      <c r="B243" s="59"/>
      <c r="C243" s="48"/>
      <c r="D243" s="40" t="s">
        <v>77</v>
      </c>
      <c r="E243" s="23">
        <v>0</v>
      </c>
      <c r="F243" s="39" t="s">
        <v>72</v>
      </c>
      <c r="G243" s="3"/>
      <c r="H243" s="3">
        <v>230.86</v>
      </c>
      <c r="I243" s="3">
        <v>259.88</v>
      </c>
      <c r="J243" s="15">
        <f t="shared" si="112"/>
        <v>87.726098191214462</v>
      </c>
      <c r="K243" s="15">
        <f t="shared" si="111"/>
        <v>112.5703889803344</v>
      </c>
      <c r="L243" s="99"/>
    </row>
    <row r="244" spans="1:12" ht="15.75" customHeight="1">
      <c r="A244" s="62" t="s">
        <v>22</v>
      </c>
      <c r="B244" s="90" t="s">
        <v>128</v>
      </c>
      <c r="C244" s="74">
        <v>3700003612</v>
      </c>
      <c r="D244" s="42"/>
      <c r="E244" s="29"/>
      <c r="F244" s="64" t="s">
        <v>2</v>
      </c>
      <c r="G244" s="64"/>
      <c r="H244" s="64"/>
      <c r="I244" s="64"/>
      <c r="J244" s="64"/>
      <c r="K244" s="64"/>
      <c r="L244" s="82" t="s">
        <v>127</v>
      </c>
    </row>
    <row r="245" spans="1:12" ht="31.5">
      <c r="A245" s="63"/>
      <c r="B245" s="90"/>
      <c r="C245" s="75"/>
      <c r="D245" s="39"/>
      <c r="E245" s="27"/>
      <c r="F245" s="39" t="s">
        <v>153</v>
      </c>
      <c r="G245" s="3"/>
      <c r="H245" s="3"/>
      <c r="I245" s="3"/>
      <c r="J245" s="3"/>
      <c r="K245" s="3"/>
      <c r="L245" s="83"/>
    </row>
    <row r="246" spans="1:12" ht="31.5">
      <c r="A246" s="63"/>
      <c r="B246" s="90"/>
      <c r="C246" s="75"/>
      <c r="D246" s="40" t="s">
        <v>71</v>
      </c>
      <c r="E246" s="23"/>
      <c r="F246" s="39" t="s">
        <v>74</v>
      </c>
      <c r="G246" s="3">
        <v>77.39</v>
      </c>
      <c r="H246" s="3">
        <v>77.39</v>
      </c>
      <c r="I246" s="3">
        <v>109.52</v>
      </c>
      <c r="J246" s="18">
        <f t="shared" ref="J246:J248" si="113">H246/G246*100</f>
        <v>100</v>
      </c>
      <c r="K246" s="15">
        <f t="shared" ref="K246:K248" si="114">I246/H246*100</f>
        <v>141.51699185941337</v>
      </c>
      <c r="L246" s="83"/>
    </row>
    <row r="247" spans="1:12" ht="31.5">
      <c r="A247" s="63"/>
      <c r="B247" s="90"/>
      <c r="C247" s="75"/>
      <c r="D247" s="40" t="s">
        <v>71</v>
      </c>
      <c r="E247" s="23"/>
      <c r="F247" s="39" t="s">
        <v>73</v>
      </c>
      <c r="G247" s="3">
        <v>4316.7299999999996</v>
      </c>
      <c r="H247" s="3">
        <v>4316.7299999999996</v>
      </c>
      <c r="I247" s="3">
        <v>5565.82</v>
      </c>
      <c r="J247" s="18">
        <f t="shared" si="113"/>
        <v>100</v>
      </c>
      <c r="K247" s="15">
        <f t="shared" si="114"/>
        <v>128.9360233324762</v>
      </c>
      <c r="L247" s="83"/>
    </row>
    <row r="248" spans="1:12" ht="47.25">
      <c r="A248" s="63"/>
      <c r="B248" s="90"/>
      <c r="C248" s="75"/>
      <c r="D248" s="40" t="s">
        <v>149</v>
      </c>
      <c r="E248" s="23">
        <v>0.05</v>
      </c>
      <c r="F248" s="39" t="s">
        <v>167</v>
      </c>
      <c r="G248" s="3">
        <v>295.86</v>
      </c>
      <c r="H248" s="3">
        <v>295.86</v>
      </c>
      <c r="I248" s="3">
        <v>331.36</v>
      </c>
      <c r="J248" s="15">
        <f t="shared" si="113"/>
        <v>100</v>
      </c>
      <c r="K248" s="15">
        <f t="shared" si="114"/>
        <v>111.99891840735484</v>
      </c>
      <c r="L248" s="83"/>
    </row>
    <row r="249" spans="1:12">
      <c r="A249" s="63"/>
      <c r="B249" s="90"/>
      <c r="C249" s="75"/>
      <c r="D249" s="39"/>
      <c r="E249" s="27"/>
      <c r="F249" s="61" t="s">
        <v>21</v>
      </c>
      <c r="G249" s="61"/>
      <c r="H249" s="61"/>
      <c r="I249" s="61"/>
      <c r="J249" s="61"/>
      <c r="K249" s="61"/>
      <c r="L249" s="83"/>
    </row>
    <row r="250" spans="1:12" ht="31.5">
      <c r="A250" s="63"/>
      <c r="B250" s="90"/>
      <c r="C250" s="75"/>
      <c r="D250" s="39"/>
      <c r="E250" s="27"/>
      <c r="F250" s="39" t="s">
        <v>153</v>
      </c>
      <c r="G250" s="3"/>
      <c r="H250" s="3"/>
      <c r="I250" s="3"/>
      <c r="J250" s="3"/>
      <c r="K250" s="3"/>
      <c r="L250" s="83"/>
    </row>
    <row r="251" spans="1:12" ht="31.5">
      <c r="A251" s="63"/>
      <c r="B251" s="90"/>
      <c r="C251" s="75"/>
      <c r="D251" s="40" t="s">
        <v>71</v>
      </c>
      <c r="E251" s="23"/>
      <c r="F251" s="39" t="s">
        <v>74</v>
      </c>
      <c r="G251" s="3">
        <v>77.39</v>
      </c>
      <c r="H251" s="3">
        <v>77.39</v>
      </c>
      <c r="I251" s="3">
        <v>109.52</v>
      </c>
      <c r="J251" s="18">
        <f t="shared" ref="J251:J253" si="115">H251/G251*100</f>
        <v>100</v>
      </c>
      <c r="K251" s="15">
        <f t="shared" ref="K251:K253" si="116">I251/H251*100</f>
        <v>141.51699185941337</v>
      </c>
      <c r="L251" s="83"/>
    </row>
    <row r="252" spans="1:12" ht="31.5">
      <c r="A252" s="63"/>
      <c r="B252" s="90"/>
      <c r="C252" s="75"/>
      <c r="D252" s="40" t="s">
        <v>71</v>
      </c>
      <c r="E252" s="23"/>
      <c r="F252" s="39" t="s">
        <v>73</v>
      </c>
      <c r="G252" s="3">
        <v>3555.13</v>
      </c>
      <c r="H252" s="3">
        <v>3555.13</v>
      </c>
      <c r="I252" s="3">
        <v>4881.32</v>
      </c>
      <c r="J252" s="18">
        <f t="shared" si="115"/>
        <v>100</v>
      </c>
      <c r="K252" s="15">
        <f t="shared" si="116"/>
        <v>137.30355851966033</v>
      </c>
      <c r="L252" s="83"/>
    </row>
    <row r="253" spans="1:12" ht="47.25">
      <c r="A253" s="63"/>
      <c r="B253" s="90"/>
      <c r="C253" s="75"/>
      <c r="D253" s="40" t="s">
        <v>149</v>
      </c>
      <c r="E253" s="23">
        <v>0.05</v>
      </c>
      <c r="F253" s="39" t="s">
        <v>167</v>
      </c>
      <c r="G253" s="3">
        <v>298.81</v>
      </c>
      <c r="H253" s="3">
        <v>298.81</v>
      </c>
      <c r="I253" s="3">
        <v>334.67</v>
      </c>
      <c r="J253" s="15">
        <f t="shared" si="115"/>
        <v>100</v>
      </c>
      <c r="K253" s="15">
        <f t="shared" si="116"/>
        <v>112.00093705029953</v>
      </c>
      <c r="L253" s="83"/>
    </row>
    <row r="254" spans="1:12" ht="31.5">
      <c r="A254" s="63"/>
      <c r="B254" s="62" t="s">
        <v>80</v>
      </c>
      <c r="C254" s="54">
        <v>3719000439</v>
      </c>
      <c r="D254" s="39"/>
      <c r="E254" s="27"/>
      <c r="F254" s="39" t="s">
        <v>153</v>
      </c>
      <c r="G254" s="3"/>
      <c r="H254" s="3"/>
      <c r="I254" s="3"/>
      <c r="J254" s="3"/>
      <c r="K254" s="3"/>
      <c r="L254" s="82" t="s">
        <v>127</v>
      </c>
    </row>
    <row r="255" spans="1:12" ht="31.5">
      <c r="A255" s="63"/>
      <c r="B255" s="63"/>
      <c r="C255" s="55"/>
      <c r="D255" s="40" t="s">
        <v>77</v>
      </c>
      <c r="E255" s="23">
        <v>0</v>
      </c>
      <c r="F255" s="39" t="s">
        <v>74</v>
      </c>
      <c r="G255" s="3">
        <v>50.97</v>
      </c>
      <c r="H255" s="3">
        <v>50.97</v>
      </c>
      <c r="I255" s="3">
        <v>57.07</v>
      </c>
      <c r="J255" s="15">
        <f t="shared" ref="J255:J257" si="117">H255/G255*100</f>
        <v>100</v>
      </c>
      <c r="K255" s="15">
        <f t="shared" ref="K255:K257" si="118">I255/H255*100</f>
        <v>111.96782421031979</v>
      </c>
      <c r="L255" s="83"/>
    </row>
    <row r="256" spans="1:12" ht="31.5">
      <c r="A256" s="63"/>
      <c r="B256" s="63"/>
      <c r="C256" s="55"/>
      <c r="D256" s="40" t="s">
        <v>77</v>
      </c>
      <c r="E256" s="23">
        <v>0</v>
      </c>
      <c r="F256" s="39" t="s">
        <v>73</v>
      </c>
      <c r="G256" s="3">
        <v>5287.38</v>
      </c>
      <c r="H256" s="3">
        <v>5287.38</v>
      </c>
      <c r="I256" s="3">
        <v>5683.02</v>
      </c>
      <c r="J256" s="15">
        <f t="shared" si="117"/>
        <v>100</v>
      </c>
      <c r="K256" s="15">
        <f t="shared" si="118"/>
        <v>107.48272301215347</v>
      </c>
      <c r="L256" s="83"/>
    </row>
    <row r="257" spans="1:12" ht="47.25">
      <c r="A257" s="63"/>
      <c r="B257" s="64"/>
      <c r="C257" s="55"/>
      <c r="D257" s="40" t="s">
        <v>77</v>
      </c>
      <c r="E257" s="23">
        <v>0</v>
      </c>
      <c r="F257" s="39" t="s">
        <v>167</v>
      </c>
      <c r="G257" s="3">
        <v>358.14</v>
      </c>
      <c r="H257" s="3">
        <v>358.14</v>
      </c>
      <c r="I257" s="3">
        <v>401.12</v>
      </c>
      <c r="J257" s="15">
        <f t="shared" si="117"/>
        <v>100</v>
      </c>
      <c r="K257" s="15">
        <f t="shared" si="118"/>
        <v>112.00089350533311</v>
      </c>
      <c r="L257" s="84"/>
    </row>
    <row r="258" spans="1:12" ht="31.5">
      <c r="A258" s="63"/>
      <c r="B258" s="45" t="s">
        <v>88</v>
      </c>
      <c r="C258" s="54">
        <v>7815022288</v>
      </c>
      <c r="D258" s="39"/>
      <c r="E258" s="27"/>
      <c r="F258" s="39" t="s">
        <v>153</v>
      </c>
      <c r="G258" s="3"/>
      <c r="H258" s="3"/>
      <c r="I258" s="3"/>
      <c r="J258" s="3"/>
      <c r="K258" s="3"/>
      <c r="L258" s="70" t="s">
        <v>127</v>
      </c>
    </row>
    <row r="259" spans="1:12" ht="31.5">
      <c r="A259" s="63"/>
      <c r="B259" s="46"/>
      <c r="C259" s="55"/>
      <c r="D259" s="40" t="s">
        <v>71</v>
      </c>
      <c r="E259" s="23"/>
      <c r="F259" s="39" t="s">
        <v>74</v>
      </c>
      <c r="G259" s="3">
        <v>96.19</v>
      </c>
      <c r="H259" s="3">
        <v>96.19</v>
      </c>
      <c r="I259" s="3">
        <v>108.61</v>
      </c>
      <c r="J259" s="15">
        <f t="shared" ref="J259:J261" si="119">H259/G259*100</f>
        <v>100</v>
      </c>
      <c r="K259" s="15">
        <f t="shared" ref="K259:K261" si="120">I259/H259*100</f>
        <v>112.91194510863916</v>
      </c>
      <c r="L259" s="71"/>
    </row>
    <row r="260" spans="1:12" ht="31.5">
      <c r="A260" s="63"/>
      <c r="B260" s="46"/>
      <c r="C260" s="55"/>
      <c r="D260" s="40" t="s">
        <v>71</v>
      </c>
      <c r="E260" s="23"/>
      <c r="F260" s="39" t="s">
        <v>73</v>
      </c>
      <c r="G260" s="3">
        <v>2454.87</v>
      </c>
      <c r="H260" s="3">
        <v>2454.87</v>
      </c>
      <c r="I260" s="3">
        <v>2979.55</v>
      </c>
      <c r="J260" s="15">
        <f t="shared" si="119"/>
        <v>100</v>
      </c>
      <c r="K260" s="15">
        <f t="shared" si="120"/>
        <v>121.37302586287666</v>
      </c>
      <c r="L260" s="71"/>
    </row>
    <row r="261" spans="1:12" ht="47.25">
      <c r="A261" s="64"/>
      <c r="B261" s="46"/>
      <c r="C261" s="55"/>
      <c r="D261" s="40" t="s">
        <v>149</v>
      </c>
      <c r="E261" s="23">
        <v>0.22</v>
      </c>
      <c r="F261" s="39" t="s">
        <v>167</v>
      </c>
      <c r="G261" s="3">
        <v>303.39</v>
      </c>
      <c r="H261" s="3">
        <v>308.45</v>
      </c>
      <c r="I261" s="3">
        <v>345.46</v>
      </c>
      <c r="J261" s="15">
        <f t="shared" si="119"/>
        <v>101.6678202973071</v>
      </c>
      <c r="K261" s="15">
        <f t="shared" si="120"/>
        <v>111.99870319338628</v>
      </c>
      <c r="L261" s="72"/>
    </row>
    <row r="262" spans="1:12" ht="33.75" customHeight="1">
      <c r="A262" s="62" t="s">
        <v>23</v>
      </c>
      <c r="B262" s="45" t="s">
        <v>106</v>
      </c>
      <c r="C262" s="48">
        <v>3702008951</v>
      </c>
      <c r="D262" s="40"/>
      <c r="E262" s="30"/>
      <c r="F262" s="93" t="s">
        <v>82</v>
      </c>
      <c r="G262" s="94"/>
      <c r="H262" s="94"/>
      <c r="I262" s="94"/>
      <c r="J262" s="94"/>
      <c r="K262" s="95"/>
      <c r="L262" s="49" t="s">
        <v>129</v>
      </c>
    </row>
    <row r="263" spans="1:12" ht="31.5">
      <c r="A263" s="63"/>
      <c r="B263" s="46"/>
      <c r="C263" s="48"/>
      <c r="D263" s="39"/>
      <c r="E263" s="27"/>
      <c r="F263" s="39" t="s">
        <v>153</v>
      </c>
      <c r="G263" s="3"/>
      <c r="H263" s="3"/>
      <c r="I263" s="3"/>
      <c r="J263" s="3"/>
      <c r="K263" s="3"/>
      <c r="L263" s="49"/>
    </row>
    <row r="264" spans="1:12" ht="31.5">
      <c r="A264" s="63"/>
      <c r="B264" s="46"/>
      <c r="C264" s="48"/>
      <c r="D264" s="40" t="s">
        <v>71</v>
      </c>
      <c r="E264" s="23"/>
      <c r="F264" s="39" t="s">
        <v>74</v>
      </c>
      <c r="G264" s="3">
        <v>78.209999999999994</v>
      </c>
      <c r="H264" s="3">
        <v>78.209999999999994</v>
      </c>
      <c r="I264" s="3">
        <v>88.84</v>
      </c>
      <c r="J264" s="15">
        <f t="shared" ref="J264:J266" si="121">H264/G264*100</f>
        <v>100</v>
      </c>
      <c r="K264" s="15">
        <f t="shared" ref="K264:K266" si="122">I264/H264*100</f>
        <v>113.59161232578955</v>
      </c>
      <c r="L264" s="49"/>
    </row>
    <row r="265" spans="1:12" ht="31.5">
      <c r="A265" s="63"/>
      <c r="B265" s="46"/>
      <c r="C265" s="48"/>
      <c r="D265" s="40" t="s">
        <v>71</v>
      </c>
      <c r="E265" s="23"/>
      <c r="F265" s="39" t="s">
        <v>73</v>
      </c>
      <c r="G265" s="3">
        <v>3609.93</v>
      </c>
      <c r="H265" s="3">
        <v>3609.93</v>
      </c>
      <c r="I265" s="3">
        <v>3917.84</v>
      </c>
      <c r="J265" s="15">
        <f t="shared" si="121"/>
        <v>100</v>
      </c>
      <c r="K265" s="15">
        <f t="shared" si="122"/>
        <v>108.52952827340144</v>
      </c>
      <c r="L265" s="49"/>
    </row>
    <row r="266" spans="1:12" ht="47.25">
      <c r="A266" s="63"/>
      <c r="B266" s="46"/>
      <c r="C266" s="48"/>
      <c r="D266" s="40" t="s">
        <v>149</v>
      </c>
      <c r="E266" s="23">
        <v>0.22</v>
      </c>
      <c r="F266" s="39" t="s">
        <v>167</v>
      </c>
      <c r="G266" s="3">
        <v>358.93</v>
      </c>
      <c r="H266" s="3">
        <v>364.91</v>
      </c>
      <c r="I266" s="3">
        <v>408.7</v>
      </c>
      <c r="J266" s="15">
        <f t="shared" si="121"/>
        <v>101.66606302064469</v>
      </c>
      <c r="K266" s="15">
        <f t="shared" si="122"/>
        <v>112.00021923213943</v>
      </c>
      <c r="L266" s="49"/>
    </row>
    <row r="267" spans="1:12">
      <c r="A267" s="63"/>
      <c r="B267" s="46"/>
      <c r="C267" s="48"/>
      <c r="D267" s="40"/>
      <c r="E267" s="22"/>
      <c r="F267" s="57" t="s">
        <v>81</v>
      </c>
      <c r="G267" s="58"/>
      <c r="H267" s="58"/>
      <c r="I267" s="58"/>
      <c r="J267" s="58"/>
      <c r="K267" s="58"/>
      <c r="L267" s="49"/>
    </row>
    <row r="268" spans="1:12" ht="31.5">
      <c r="A268" s="63"/>
      <c r="B268" s="46"/>
      <c r="C268" s="48"/>
      <c r="D268" s="39"/>
      <c r="E268" s="27"/>
      <c r="F268" s="39" t="s">
        <v>153</v>
      </c>
      <c r="G268" s="3"/>
      <c r="H268" s="3"/>
      <c r="I268" s="3"/>
      <c r="J268" s="3"/>
      <c r="K268" s="3"/>
      <c r="L268" s="49"/>
    </row>
    <row r="269" spans="1:12" ht="31.5">
      <c r="A269" s="63"/>
      <c r="B269" s="46"/>
      <c r="C269" s="48"/>
      <c r="D269" s="40" t="s">
        <v>71</v>
      </c>
      <c r="E269" s="23"/>
      <c r="F269" s="39" t="s">
        <v>74</v>
      </c>
      <c r="G269" s="3">
        <v>78.209999999999994</v>
      </c>
      <c r="H269" s="3">
        <v>78.209999999999994</v>
      </c>
      <c r="I269" s="3">
        <v>88.84</v>
      </c>
      <c r="J269" s="15">
        <f t="shared" ref="J269:J271" si="123">H269/G269*100</f>
        <v>100</v>
      </c>
      <c r="K269" s="15">
        <f t="shared" ref="K269:K271" si="124">I269/H269*100</f>
        <v>113.59161232578955</v>
      </c>
      <c r="L269" s="49"/>
    </row>
    <row r="270" spans="1:12" ht="31.5">
      <c r="A270" s="63"/>
      <c r="B270" s="46"/>
      <c r="C270" s="48"/>
      <c r="D270" s="40" t="s">
        <v>71</v>
      </c>
      <c r="E270" s="23"/>
      <c r="F270" s="39" t="s">
        <v>73</v>
      </c>
      <c r="G270" s="3">
        <v>3860.25</v>
      </c>
      <c r="H270" s="3">
        <v>3478.63</v>
      </c>
      <c r="I270" s="3">
        <v>3478.63</v>
      </c>
      <c r="J270" s="15">
        <f t="shared" si="123"/>
        <v>90.114111780325118</v>
      </c>
      <c r="K270" s="15">
        <f t="shared" si="124"/>
        <v>100</v>
      </c>
      <c r="L270" s="49"/>
    </row>
    <row r="271" spans="1:12" ht="31.5">
      <c r="A271" s="63"/>
      <c r="B271" s="47"/>
      <c r="C271" s="48"/>
      <c r="D271" s="40" t="s">
        <v>149</v>
      </c>
      <c r="E271" s="23">
        <v>0.22</v>
      </c>
      <c r="F271" s="39" t="s">
        <v>72</v>
      </c>
      <c r="G271" s="3">
        <v>358.93</v>
      </c>
      <c r="H271" s="3">
        <v>361.51</v>
      </c>
      <c r="I271" s="3">
        <v>374.48</v>
      </c>
      <c r="J271" s="15">
        <f t="shared" si="123"/>
        <v>100.71880310924135</v>
      </c>
      <c r="K271" s="15">
        <f t="shared" si="124"/>
        <v>103.58772924677049</v>
      </c>
      <c r="L271" s="49"/>
    </row>
    <row r="272" spans="1:12" ht="31.5">
      <c r="A272" s="63"/>
      <c r="B272" s="59" t="s">
        <v>105</v>
      </c>
      <c r="C272" s="54">
        <v>3720000137</v>
      </c>
      <c r="D272" s="39"/>
      <c r="E272" s="27"/>
      <c r="F272" s="39" t="s">
        <v>153</v>
      </c>
      <c r="G272" s="3"/>
      <c r="H272" s="3"/>
      <c r="I272" s="3"/>
      <c r="J272" s="3"/>
      <c r="K272" s="3"/>
      <c r="L272" s="70" t="s">
        <v>129</v>
      </c>
    </row>
    <row r="273" spans="1:12" ht="31.5">
      <c r="A273" s="63"/>
      <c r="B273" s="59"/>
      <c r="C273" s="55"/>
      <c r="D273" s="40" t="s">
        <v>71</v>
      </c>
      <c r="E273" s="23"/>
      <c r="F273" s="39" t="s">
        <v>74</v>
      </c>
      <c r="G273" s="3">
        <v>82.12</v>
      </c>
      <c r="H273" s="3">
        <v>82.12</v>
      </c>
      <c r="I273" s="3">
        <v>93.28</v>
      </c>
      <c r="J273" s="15">
        <f t="shared" ref="J273:J275" si="125">H273/G273*100</f>
        <v>100</v>
      </c>
      <c r="K273" s="15">
        <f t="shared" ref="K273:K275" si="126">I273/H273*100</f>
        <v>113.5898684851437</v>
      </c>
      <c r="L273" s="71"/>
    </row>
    <row r="274" spans="1:12" ht="31.5">
      <c r="A274" s="63"/>
      <c r="B274" s="59"/>
      <c r="C274" s="55"/>
      <c r="D274" s="40" t="s">
        <v>71</v>
      </c>
      <c r="E274" s="23"/>
      <c r="F274" s="39" t="s">
        <v>73</v>
      </c>
      <c r="G274" s="3">
        <v>8322.85</v>
      </c>
      <c r="H274" s="3">
        <v>8322.85</v>
      </c>
      <c r="I274" s="3">
        <v>9465.1</v>
      </c>
      <c r="J274" s="15">
        <f t="shared" si="125"/>
        <v>100</v>
      </c>
      <c r="K274" s="15">
        <f t="shared" si="126"/>
        <v>113.72426512552791</v>
      </c>
      <c r="L274" s="71"/>
    </row>
    <row r="275" spans="1:12" ht="47.25">
      <c r="A275" s="64"/>
      <c r="B275" s="59"/>
      <c r="C275" s="55"/>
      <c r="D275" s="40" t="s">
        <v>149</v>
      </c>
      <c r="E275" s="23">
        <v>0.05</v>
      </c>
      <c r="F275" s="39" t="s">
        <v>167</v>
      </c>
      <c r="G275" s="3">
        <v>352.97</v>
      </c>
      <c r="H275" s="3">
        <v>358.97</v>
      </c>
      <c r="I275" s="3">
        <v>402.05</v>
      </c>
      <c r="J275" s="15">
        <f t="shared" si="125"/>
        <v>101.6998611780038</v>
      </c>
      <c r="K275" s="15">
        <f t="shared" si="126"/>
        <v>112.00100286932056</v>
      </c>
      <c r="L275" s="71"/>
    </row>
    <row r="276" spans="1:12" ht="31.5">
      <c r="A276" s="62" t="s">
        <v>9</v>
      </c>
      <c r="B276" s="62" t="s">
        <v>24</v>
      </c>
      <c r="C276" s="54">
        <v>3721008266</v>
      </c>
      <c r="D276" s="39"/>
      <c r="E276" s="27"/>
      <c r="F276" s="39" t="s">
        <v>153</v>
      </c>
      <c r="G276" s="3"/>
      <c r="H276" s="3"/>
      <c r="I276" s="3"/>
      <c r="J276" s="3"/>
      <c r="K276" s="3"/>
      <c r="L276" s="104" t="s">
        <v>130</v>
      </c>
    </row>
    <row r="277" spans="1:12" ht="31.5">
      <c r="A277" s="63"/>
      <c r="B277" s="63"/>
      <c r="C277" s="55"/>
      <c r="D277" s="40" t="s">
        <v>71</v>
      </c>
      <c r="E277" s="23"/>
      <c r="F277" s="39" t="s">
        <v>74</v>
      </c>
      <c r="G277" s="3">
        <v>155.19999999999999</v>
      </c>
      <c r="H277" s="3">
        <v>73.16</v>
      </c>
      <c r="I277" s="3">
        <v>93.8</v>
      </c>
      <c r="J277" s="15">
        <f t="shared" ref="J277:J279" si="127">H277/G277*100</f>
        <v>47.139175257731956</v>
      </c>
      <c r="K277" s="15">
        <f t="shared" ref="K277:K279" si="128">I277/H277*100</f>
        <v>128.21213778020777</v>
      </c>
      <c r="L277" s="104"/>
    </row>
    <row r="278" spans="1:12" ht="31.5">
      <c r="A278" s="63"/>
      <c r="B278" s="63"/>
      <c r="C278" s="55"/>
      <c r="D278" s="40" t="s">
        <v>71</v>
      </c>
      <c r="E278" s="23"/>
      <c r="F278" s="39" t="s">
        <v>73</v>
      </c>
      <c r="G278" s="3">
        <v>4563.66</v>
      </c>
      <c r="H278" s="3">
        <v>4563.66</v>
      </c>
      <c r="I278" s="3">
        <v>4835.8100000000004</v>
      </c>
      <c r="J278" s="15">
        <f t="shared" si="127"/>
        <v>100</v>
      </c>
      <c r="K278" s="15">
        <f t="shared" si="128"/>
        <v>105.9634153289246</v>
      </c>
      <c r="L278" s="104"/>
    </row>
    <row r="279" spans="1:12" ht="47.25">
      <c r="A279" s="63"/>
      <c r="B279" s="63"/>
      <c r="C279" s="55"/>
      <c r="D279" s="40" t="s">
        <v>149</v>
      </c>
      <c r="E279" s="23">
        <v>0.05</v>
      </c>
      <c r="F279" s="39" t="s">
        <v>167</v>
      </c>
      <c r="G279" s="3">
        <v>369.46</v>
      </c>
      <c r="H279" s="3">
        <v>369.46</v>
      </c>
      <c r="I279" s="3">
        <v>413.8</v>
      </c>
      <c r="J279" s="15">
        <f t="shared" si="127"/>
        <v>100</v>
      </c>
      <c r="K279" s="15">
        <f t="shared" si="128"/>
        <v>112.00129919341744</v>
      </c>
      <c r="L279" s="104"/>
    </row>
    <row r="280" spans="1:12" ht="31.5">
      <c r="A280" s="63"/>
      <c r="B280" s="62" t="s">
        <v>34</v>
      </c>
      <c r="C280" s="54">
        <v>3701048535</v>
      </c>
      <c r="D280" s="39"/>
      <c r="E280" s="27"/>
      <c r="F280" s="39" t="s">
        <v>153</v>
      </c>
      <c r="G280" s="3"/>
      <c r="H280" s="3"/>
      <c r="I280" s="3"/>
      <c r="J280" s="3"/>
      <c r="K280" s="3"/>
      <c r="L280" s="104" t="s">
        <v>130</v>
      </c>
    </row>
    <row r="281" spans="1:12" ht="31.5">
      <c r="A281" s="63"/>
      <c r="B281" s="63"/>
      <c r="C281" s="55"/>
      <c r="D281" s="40" t="s">
        <v>71</v>
      </c>
      <c r="E281" s="23"/>
      <c r="F281" s="39" t="s">
        <v>74</v>
      </c>
      <c r="G281" s="3">
        <v>31.89</v>
      </c>
      <c r="H281" s="3">
        <v>31.89</v>
      </c>
      <c r="I281" s="3">
        <v>40.54</v>
      </c>
      <c r="J281" s="15">
        <f t="shared" ref="J281:J283" si="129">H281/G281*100</f>
        <v>100</v>
      </c>
      <c r="K281" s="15">
        <f t="shared" ref="K281:K283" si="130">I281/H281*100</f>
        <v>127.1244904358733</v>
      </c>
      <c r="L281" s="104"/>
    </row>
    <row r="282" spans="1:12" ht="31.5">
      <c r="A282" s="63"/>
      <c r="B282" s="63"/>
      <c r="C282" s="55"/>
      <c r="D282" s="40" t="s">
        <v>71</v>
      </c>
      <c r="E282" s="23"/>
      <c r="F282" s="39" t="s">
        <v>73</v>
      </c>
      <c r="G282" s="3">
        <v>3415.92</v>
      </c>
      <c r="H282" s="3">
        <v>3415.92</v>
      </c>
      <c r="I282" s="3">
        <v>3501.29</v>
      </c>
      <c r="J282" s="15">
        <f t="shared" si="129"/>
        <v>100</v>
      </c>
      <c r="K282" s="15">
        <f t="shared" si="130"/>
        <v>102.49918030867234</v>
      </c>
      <c r="L282" s="104"/>
    </row>
    <row r="283" spans="1:12" ht="47.25">
      <c r="A283" s="63"/>
      <c r="B283" s="63"/>
      <c r="C283" s="55"/>
      <c r="D283" s="40" t="s">
        <v>149</v>
      </c>
      <c r="E283" s="23">
        <v>0.22</v>
      </c>
      <c r="F283" s="39" t="s">
        <v>167</v>
      </c>
      <c r="G283" s="3">
        <v>270.75</v>
      </c>
      <c r="H283" s="3">
        <v>275.27</v>
      </c>
      <c r="I283" s="3">
        <v>308.3</v>
      </c>
      <c r="J283" s="15">
        <f t="shared" si="129"/>
        <v>101.66943674976916</v>
      </c>
      <c r="K283" s="15">
        <f t="shared" si="130"/>
        <v>111.99912812874632</v>
      </c>
      <c r="L283" s="104"/>
    </row>
    <row r="284" spans="1:12" ht="31.5">
      <c r="A284" s="63"/>
      <c r="B284" s="62" t="s">
        <v>66</v>
      </c>
      <c r="C284" s="54">
        <v>3703021585</v>
      </c>
      <c r="D284" s="39"/>
      <c r="E284" s="27"/>
      <c r="F284" s="39" t="s">
        <v>153</v>
      </c>
      <c r="G284" s="3"/>
      <c r="H284" s="3"/>
      <c r="I284" s="3"/>
      <c r="J284" s="3"/>
      <c r="K284" s="3"/>
      <c r="L284" s="104" t="s">
        <v>130</v>
      </c>
    </row>
    <row r="285" spans="1:12" ht="31.5">
      <c r="A285" s="63"/>
      <c r="B285" s="63"/>
      <c r="C285" s="55"/>
      <c r="D285" s="40" t="s">
        <v>71</v>
      </c>
      <c r="E285" s="23"/>
      <c r="F285" s="39" t="s">
        <v>74</v>
      </c>
      <c r="G285" s="3">
        <v>31.89</v>
      </c>
      <c r="H285" s="3">
        <v>31.89</v>
      </c>
      <c r="I285" s="3">
        <v>40.54</v>
      </c>
      <c r="J285" s="15">
        <f t="shared" ref="J285:J291" si="131">H285/G285*100</f>
        <v>100</v>
      </c>
      <c r="K285" s="15">
        <f t="shared" ref="K285:K287" si="132">I285/H285*100</f>
        <v>127.1244904358733</v>
      </c>
      <c r="L285" s="104"/>
    </row>
    <row r="286" spans="1:12" ht="31.5">
      <c r="A286" s="63"/>
      <c r="B286" s="63"/>
      <c r="C286" s="55"/>
      <c r="D286" s="40" t="s">
        <v>71</v>
      </c>
      <c r="E286" s="23"/>
      <c r="F286" s="39" t="s">
        <v>73</v>
      </c>
      <c r="G286" s="3">
        <v>2905.47</v>
      </c>
      <c r="H286" s="3">
        <v>2905.47</v>
      </c>
      <c r="I286" s="3">
        <v>3084.39</v>
      </c>
      <c r="J286" s="15">
        <f t="shared" si="131"/>
        <v>100</v>
      </c>
      <c r="K286" s="15">
        <f t="shared" si="132"/>
        <v>106.15803983520739</v>
      </c>
      <c r="L286" s="104"/>
    </row>
    <row r="287" spans="1:12" ht="47.25">
      <c r="A287" s="63"/>
      <c r="B287" s="63"/>
      <c r="C287" s="55"/>
      <c r="D287" s="40" t="s">
        <v>149</v>
      </c>
      <c r="E287" s="23">
        <v>0.22</v>
      </c>
      <c r="F287" s="39" t="s">
        <v>173</v>
      </c>
      <c r="G287" s="3">
        <v>270.75</v>
      </c>
      <c r="H287" s="3">
        <v>275.27</v>
      </c>
      <c r="I287" s="3">
        <v>302.97000000000003</v>
      </c>
      <c r="J287" s="15">
        <f t="shared" si="131"/>
        <v>101.66943674976916</v>
      </c>
      <c r="K287" s="15">
        <f t="shared" si="132"/>
        <v>110.06284738620265</v>
      </c>
      <c r="L287" s="104"/>
    </row>
    <row r="288" spans="1:12" ht="31.5">
      <c r="A288" s="63"/>
      <c r="B288" s="62" t="s">
        <v>107</v>
      </c>
      <c r="C288" s="54">
        <v>3703021585</v>
      </c>
      <c r="D288" s="39"/>
      <c r="E288" s="27"/>
      <c r="F288" s="39" t="s">
        <v>153</v>
      </c>
      <c r="G288" s="3"/>
      <c r="H288" s="3"/>
      <c r="I288" s="3"/>
      <c r="J288" s="3"/>
      <c r="K288" s="3"/>
      <c r="L288" s="104" t="s">
        <v>130</v>
      </c>
    </row>
    <row r="289" spans="1:12" ht="31.5">
      <c r="A289" s="63"/>
      <c r="B289" s="63"/>
      <c r="C289" s="55"/>
      <c r="D289" s="40" t="s">
        <v>71</v>
      </c>
      <c r="E289" s="23"/>
      <c r="F289" s="39" t="s">
        <v>74</v>
      </c>
      <c r="G289" s="3">
        <v>53.84</v>
      </c>
      <c r="H289" s="3">
        <v>31.89</v>
      </c>
      <c r="I289" s="3">
        <v>40.54</v>
      </c>
      <c r="J289" s="15">
        <f t="shared" si="131"/>
        <v>59.231054977711736</v>
      </c>
      <c r="K289" s="15">
        <f t="shared" ref="K289:K291" si="133">I289/H289*100</f>
        <v>127.1244904358733</v>
      </c>
      <c r="L289" s="104"/>
    </row>
    <row r="290" spans="1:12" ht="31.5">
      <c r="A290" s="63"/>
      <c r="B290" s="63"/>
      <c r="C290" s="55"/>
      <c r="D290" s="40" t="s">
        <v>71</v>
      </c>
      <c r="E290" s="23"/>
      <c r="F290" s="39" t="s">
        <v>73</v>
      </c>
      <c r="G290" s="3">
        <v>2905.47</v>
      </c>
      <c r="H290" s="3">
        <v>2905.47</v>
      </c>
      <c r="I290" s="3">
        <v>3084.39</v>
      </c>
      <c r="J290" s="15">
        <f t="shared" si="131"/>
        <v>100</v>
      </c>
      <c r="K290" s="15">
        <f t="shared" si="133"/>
        <v>106.15803983520739</v>
      </c>
      <c r="L290" s="104"/>
    </row>
    <row r="291" spans="1:12" ht="31.5">
      <c r="A291" s="64"/>
      <c r="B291" s="63"/>
      <c r="C291" s="55"/>
      <c r="D291" s="40" t="s">
        <v>149</v>
      </c>
      <c r="E291" s="23">
        <v>0.22</v>
      </c>
      <c r="F291" s="39" t="s">
        <v>72</v>
      </c>
      <c r="G291" s="3">
        <v>290</v>
      </c>
      <c r="H291" s="3">
        <v>267.3</v>
      </c>
      <c r="I291" s="3">
        <v>291.92</v>
      </c>
      <c r="J291" s="15">
        <f t="shared" si="131"/>
        <v>92.172413793103445</v>
      </c>
      <c r="K291" s="15">
        <f t="shared" si="133"/>
        <v>109.21062476618033</v>
      </c>
      <c r="L291" s="104"/>
    </row>
    <row r="292" spans="1:12" ht="31.5">
      <c r="A292" s="62" t="s">
        <v>33</v>
      </c>
      <c r="B292" s="59" t="s">
        <v>89</v>
      </c>
      <c r="C292" s="48">
        <v>3704563196</v>
      </c>
      <c r="D292" s="39"/>
      <c r="E292" s="27"/>
      <c r="F292" s="39" t="s">
        <v>153</v>
      </c>
      <c r="G292" s="3"/>
      <c r="H292" s="3"/>
      <c r="I292" s="3"/>
      <c r="J292" s="3"/>
      <c r="K292" s="3"/>
      <c r="L292" s="49" t="s">
        <v>141</v>
      </c>
    </row>
    <row r="293" spans="1:12" ht="31.5">
      <c r="A293" s="63"/>
      <c r="B293" s="59"/>
      <c r="C293" s="48"/>
      <c r="D293" s="40" t="s">
        <v>71</v>
      </c>
      <c r="E293" s="23"/>
      <c r="F293" s="39" t="s">
        <v>74</v>
      </c>
      <c r="G293" s="3">
        <v>30.02</v>
      </c>
      <c r="H293" s="3">
        <v>30.021999999999998</v>
      </c>
      <c r="I293" s="3">
        <v>31.35</v>
      </c>
      <c r="J293" s="15">
        <f t="shared" ref="J293:J295" si="134">H293/G293*100</f>
        <v>100.00666222518322</v>
      </c>
      <c r="K293" s="15">
        <f t="shared" ref="K293:K295" si="135">I293/H293*100</f>
        <v>104.42342282326295</v>
      </c>
      <c r="L293" s="49"/>
    </row>
    <row r="294" spans="1:12" ht="31.5">
      <c r="A294" s="63"/>
      <c r="B294" s="59"/>
      <c r="C294" s="48"/>
      <c r="D294" s="40" t="s">
        <v>71</v>
      </c>
      <c r="E294" s="23"/>
      <c r="F294" s="39" t="s">
        <v>73</v>
      </c>
      <c r="G294" s="3">
        <v>2546.39</v>
      </c>
      <c r="H294" s="3">
        <v>2451.62</v>
      </c>
      <c r="I294" s="3">
        <v>2631.29</v>
      </c>
      <c r="J294" s="15">
        <f t="shared" si="134"/>
        <v>96.278260596373684</v>
      </c>
      <c r="K294" s="15">
        <f t="shared" si="135"/>
        <v>107.32862352240559</v>
      </c>
      <c r="L294" s="49"/>
    </row>
    <row r="295" spans="1:12" ht="47.25">
      <c r="A295" s="63"/>
      <c r="B295" s="59"/>
      <c r="C295" s="48"/>
      <c r="D295" s="40" t="s">
        <v>149</v>
      </c>
      <c r="E295" s="23">
        <v>0.05</v>
      </c>
      <c r="F295" s="39" t="s">
        <v>173</v>
      </c>
      <c r="G295" s="3">
        <v>199.58</v>
      </c>
      <c r="H295" s="3">
        <v>202.92</v>
      </c>
      <c r="I295" s="3">
        <v>216.89</v>
      </c>
      <c r="J295" s="15">
        <f t="shared" si="134"/>
        <v>101.6735143801984</v>
      </c>
      <c r="K295" s="15">
        <f t="shared" si="135"/>
        <v>106.88448649714172</v>
      </c>
      <c r="L295" s="49"/>
    </row>
    <row r="296" spans="1:12" ht="31.5">
      <c r="A296" s="63"/>
      <c r="B296" s="50" t="s">
        <v>57</v>
      </c>
      <c r="C296" s="48">
        <v>3704000764</v>
      </c>
      <c r="D296" s="39"/>
      <c r="E296" s="27"/>
      <c r="F296" s="39" t="s">
        <v>153</v>
      </c>
      <c r="G296" s="3"/>
      <c r="H296" s="3"/>
      <c r="I296" s="3"/>
      <c r="J296" s="3"/>
      <c r="K296" s="3"/>
      <c r="L296" s="49" t="s">
        <v>131</v>
      </c>
    </row>
    <row r="297" spans="1:12" ht="31.5">
      <c r="A297" s="63"/>
      <c r="B297" s="50"/>
      <c r="C297" s="48"/>
      <c r="D297" s="40" t="s">
        <v>71</v>
      </c>
      <c r="E297" s="23"/>
      <c r="F297" s="39" t="s">
        <v>74</v>
      </c>
      <c r="G297" s="3">
        <v>41.9</v>
      </c>
      <c r="H297" s="3">
        <v>41.9</v>
      </c>
      <c r="I297" s="3">
        <v>52.83</v>
      </c>
      <c r="J297" s="15">
        <f t="shared" ref="J297:J299" si="136">H297/G297*100</f>
        <v>100</v>
      </c>
      <c r="K297" s="15">
        <f t="shared" ref="K297:K299" si="137">I297/H297*100</f>
        <v>126.08591885441527</v>
      </c>
      <c r="L297" s="49"/>
    </row>
    <row r="298" spans="1:12" ht="31.5">
      <c r="A298" s="63"/>
      <c r="B298" s="50"/>
      <c r="C298" s="48"/>
      <c r="D298" s="40" t="s">
        <v>71</v>
      </c>
      <c r="E298" s="23"/>
      <c r="F298" s="39" t="s">
        <v>73</v>
      </c>
      <c r="G298" s="3">
        <v>11833.77</v>
      </c>
      <c r="H298" s="3">
        <v>11833.77</v>
      </c>
      <c r="I298" s="3">
        <v>16982.689999999999</v>
      </c>
      <c r="J298" s="15">
        <f t="shared" si="136"/>
        <v>100</v>
      </c>
      <c r="K298" s="15">
        <f t="shared" si="137"/>
        <v>143.51039440516416</v>
      </c>
      <c r="L298" s="49"/>
    </row>
    <row r="299" spans="1:12" ht="47.25">
      <c r="A299" s="63"/>
      <c r="B299" s="50"/>
      <c r="C299" s="48"/>
      <c r="D299" s="40" t="s">
        <v>149</v>
      </c>
      <c r="E299" s="23">
        <v>0.05</v>
      </c>
      <c r="F299" s="39" t="s">
        <v>167</v>
      </c>
      <c r="G299" s="3">
        <v>286.72000000000003</v>
      </c>
      <c r="H299" s="3">
        <v>291.58999999999997</v>
      </c>
      <c r="I299" s="3">
        <v>326.58</v>
      </c>
      <c r="J299" s="15">
        <f t="shared" si="136"/>
        <v>101.69852120535711</v>
      </c>
      <c r="K299" s="15">
        <f t="shared" si="137"/>
        <v>111.9997256421688</v>
      </c>
      <c r="L299" s="49"/>
    </row>
    <row r="300" spans="1:12" ht="31.5">
      <c r="A300" s="63"/>
      <c r="B300" s="59" t="s">
        <v>49</v>
      </c>
      <c r="C300" s="54">
        <v>7729314745</v>
      </c>
      <c r="D300" s="39"/>
      <c r="E300" s="27"/>
      <c r="F300" s="39" t="s">
        <v>153</v>
      </c>
      <c r="G300" s="3"/>
      <c r="H300" s="3"/>
      <c r="I300" s="3"/>
      <c r="J300" s="3"/>
      <c r="K300" s="3"/>
      <c r="L300" s="49" t="s">
        <v>137</v>
      </c>
    </row>
    <row r="301" spans="1:12" ht="31.5">
      <c r="A301" s="63"/>
      <c r="B301" s="59"/>
      <c r="C301" s="55"/>
      <c r="D301" s="40" t="s">
        <v>71</v>
      </c>
      <c r="E301" s="23"/>
      <c r="F301" s="39" t="s">
        <v>74</v>
      </c>
      <c r="G301" s="3">
        <v>88.78</v>
      </c>
      <c r="H301" s="3">
        <v>88.78</v>
      </c>
      <c r="I301" s="3">
        <v>119.69</v>
      </c>
      <c r="J301" s="15">
        <f t="shared" ref="J301:J302" si="138">H301/G301*100</f>
        <v>100</v>
      </c>
      <c r="K301" s="15">
        <f t="shared" ref="K301:K302" si="139">I301/H301*100</f>
        <v>134.81640009011039</v>
      </c>
      <c r="L301" s="49"/>
    </row>
    <row r="302" spans="1:12" ht="31.5">
      <c r="A302" s="64"/>
      <c r="B302" s="59"/>
      <c r="C302" s="56"/>
      <c r="D302" s="40" t="s">
        <v>71</v>
      </c>
      <c r="E302" s="23"/>
      <c r="F302" s="39" t="s">
        <v>73</v>
      </c>
      <c r="G302" s="3">
        <v>4640.41</v>
      </c>
      <c r="H302" s="3">
        <v>3898.44</v>
      </c>
      <c r="I302" s="3">
        <v>3898.44</v>
      </c>
      <c r="J302" s="15">
        <f t="shared" si="138"/>
        <v>84.010680090767835</v>
      </c>
      <c r="K302" s="15">
        <f t="shared" si="139"/>
        <v>100</v>
      </c>
      <c r="L302" s="49"/>
    </row>
    <row r="303" spans="1:12" ht="15.75" customHeight="1">
      <c r="A303" s="61" t="s">
        <v>27</v>
      </c>
      <c r="B303" s="45" t="s">
        <v>67</v>
      </c>
      <c r="C303" s="54">
        <v>3730001965</v>
      </c>
      <c r="D303" s="6"/>
      <c r="E303" s="28"/>
      <c r="F303" s="57" t="s">
        <v>68</v>
      </c>
      <c r="G303" s="58"/>
      <c r="H303" s="58"/>
      <c r="I303" s="58"/>
      <c r="J303" s="58"/>
      <c r="K303" s="58"/>
      <c r="L303" s="70" t="s">
        <v>132</v>
      </c>
    </row>
    <row r="304" spans="1:12" ht="31.5">
      <c r="A304" s="61"/>
      <c r="B304" s="46"/>
      <c r="C304" s="55"/>
      <c r="D304" s="39"/>
      <c r="E304" s="27"/>
      <c r="F304" s="39" t="s">
        <v>153</v>
      </c>
      <c r="G304" s="3"/>
      <c r="H304" s="3"/>
      <c r="I304" s="3"/>
      <c r="J304" s="3"/>
      <c r="K304" s="3"/>
      <c r="L304" s="71"/>
    </row>
    <row r="305" spans="1:12" ht="31.5">
      <c r="A305" s="61"/>
      <c r="B305" s="46"/>
      <c r="C305" s="55"/>
      <c r="D305" s="40" t="s">
        <v>71</v>
      </c>
      <c r="E305" s="23"/>
      <c r="F305" s="39" t="s">
        <v>74</v>
      </c>
      <c r="G305" s="3">
        <v>41.2</v>
      </c>
      <c r="H305" s="3">
        <v>41.2</v>
      </c>
      <c r="I305" s="3">
        <v>46.14</v>
      </c>
      <c r="J305" s="15">
        <f t="shared" ref="J305:J306" si="140">H305/G305*100</f>
        <v>100</v>
      </c>
      <c r="K305" s="15">
        <f t="shared" ref="K305:K306" si="141">I305/H305*100</f>
        <v>111.99029126213591</v>
      </c>
      <c r="L305" s="71"/>
    </row>
    <row r="306" spans="1:12" ht="31.5">
      <c r="A306" s="61"/>
      <c r="B306" s="46"/>
      <c r="C306" s="55"/>
      <c r="D306" s="40" t="s">
        <v>71</v>
      </c>
      <c r="E306" s="23"/>
      <c r="F306" s="39" t="s">
        <v>73</v>
      </c>
      <c r="G306" s="3">
        <v>1610.32</v>
      </c>
      <c r="H306" s="3">
        <v>1610.32</v>
      </c>
      <c r="I306" s="3">
        <v>1749.09</v>
      </c>
      <c r="J306" s="15">
        <f t="shared" si="140"/>
        <v>100</v>
      </c>
      <c r="K306" s="15">
        <f t="shared" si="141"/>
        <v>108.61754185503503</v>
      </c>
      <c r="L306" s="71"/>
    </row>
    <row r="307" spans="1:12">
      <c r="A307" s="61"/>
      <c r="B307" s="46"/>
      <c r="C307" s="55"/>
      <c r="D307" s="6"/>
      <c r="E307" s="28"/>
      <c r="F307" s="57" t="s">
        <v>69</v>
      </c>
      <c r="G307" s="58"/>
      <c r="H307" s="58"/>
      <c r="I307" s="58"/>
      <c r="J307" s="58"/>
      <c r="K307" s="58"/>
      <c r="L307" s="71"/>
    </row>
    <row r="308" spans="1:12" ht="31.5">
      <c r="A308" s="61"/>
      <c r="B308" s="46"/>
      <c r="C308" s="55"/>
      <c r="D308" s="39"/>
      <c r="E308" s="27"/>
      <c r="F308" s="39" t="s">
        <v>153</v>
      </c>
      <c r="G308" s="3"/>
      <c r="H308" s="3"/>
      <c r="I308" s="3"/>
      <c r="J308" s="3"/>
      <c r="K308" s="3"/>
      <c r="L308" s="71"/>
    </row>
    <row r="309" spans="1:12" ht="31.5">
      <c r="A309" s="61"/>
      <c r="B309" s="46"/>
      <c r="C309" s="55"/>
      <c r="D309" s="40" t="s">
        <v>71</v>
      </c>
      <c r="E309" s="23"/>
      <c r="F309" s="39" t="s">
        <v>74</v>
      </c>
      <c r="G309" s="3">
        <v>41.2</v>
      </c>
      <c r="H309" s="3">
        <v>41.2</v>
      </c>
      <c r="I309" s="3">
        <v>46.14</v>
      </c>
      <c r="J309" s="15">
        <f t="shared" ref="J309:J310" si="142">H309/G309*100</f>
        <v>100</v>
      </c>
      <c r="K309" s="15">
        <f t="shared" ref="K309:K310" si="143">I309/H309*100</f>
        <v>111.99029126213591</v>
      </c>
      <c r="L309" s="71"/>
    </row>
    <row r="310" spans="1:12" ht="31.5">
      <c r="A310" s="61"/>
      <c r="B310" s="47"/>
      <c r="C310" s="56"/>
      <c r="D310" s="40" t="s">
        <v>71</v>
      </c>
      <c r="E310" s="23"/>
      <c r="F310" s="39" t="s">
        <v>73</v>
      </c>
      <c r="G310" s="3">
        <v>1445.68</v>
      </c>
      <c r="H310" s="3">
        <v>1445.68</v>
      </c>
      <c r="I310" s="3">
        <v>1505.5</v>
      </c>
      <c r="J310" s="15">
        <f t="shared" si="142"/>
        <v>100</v>
      </c>
      <c r="K310" s="15">
        <f t="shared" si="143"/>
        <v>104.13784516628853</v>
      </c>
      <c r="L310" s="71"/>
    </row>
    <row r="311" spans="1:12" ht="31.5">
      <c r="A311" s="61"/>
      <c r="B311" s="45" t="s">
        <v>55</v>
      </c>
      <c r="C311" s="54">
        <v>3705066140</v>
      </c>
      <c r="D311" s="39"/>
      <c r="E311" s="27"/>
      <c r="F311" s="39" t="s">
        <v>153</v>
      </c>
      <c r="G311" s="3"/>
      <c r="H311" s="3"/>
      <c r="I311" s="3"/>
      <c r="J311" s="3"/>
      <c r="K311" s="3"/>
      <c r="L311" s="49" t="s">
        <v>132</v>
      </c>
    </row>
    <row r="312" spans="1:12" ht="31.5">
      <c r="A312" s="61"/>
      <c r="B312" s="46"/>
      <c r="C312" s="55"/>
      <c r="D312" s="40" t="s">
        <v>71</v>
      </c>
      <c r="E312" s="23"/>
      <c r="F312" s="39" t="s">
        <v>74</v>
      </c>
      <c r="G312" s="3">
        <v>41.2</v>
      </c>
      <c r="H312" s="3">
        <v>41.2</v>
      </c>
      <c r="I312" s="3">
        <v>46.14</v>
      </c>
      <c r="J312" s="15">
        <f t="shared" ref="J312:J314" si="144">H312/G312*100</f>
        <v>100</v>
      </c>
      <c r="K312" s="15">
        <f t="shared" ref="K312:K314" si="145">I312/H312*100</f>
        <v>111.99029126213591</v>
      </c>
      <c r="L312" s="49"/>
    </row>
    <row r="313" spans="1:12" ht="31.5">
      <c r="A313" s="61"/>
      <c r="B313" s="46"/>
      <c r="C313" s="55"/>
      <c r="D313" s="40" t="s">
        <v>71</v>
      </c>
      <c r="E313" s="23"/>
      <c r="F313" s="39" t="s">
        <v>73</v>
      </c>
      <c r="G313" s="3">
        <v>2901.94</v>
      </c>
      <c r="H313" s="3">
        <v>2901.94</v>
      </c>
      <c r="I313" s="3">
        <v>3054.7</v>
      </c>
      <c r="J313" s="15">
        <f t="shared" si="144"/>
        <v>100</v>
      </c>
      <c r="K313" s="15">
        <f t="shared" si="145"/>
        <v>105.26406472911225</v>
      </c>
      <c r="L313" s="49"/>
    </row>
    <row r="314" spans="1:12" ht="47.25">
      <c r="A314" s="61"/>
      <c r="B314" s="46"/>
      <c r="C314" s="55"/>
      <c r="D314" s="40" t="s">
        <v>149</v>
      </c>
      <c r="E314" s="23">
        <v>0.22</v>
      </c>
      <c r="F314" s="39" t="s">
        <v>174</v>
      </c>
      <c r="G314" s="3">
        <v>269</v>
      </c>
      <c r="H314" s="3">
        <v>273.49</v>
      </c>
      <c r="I314" s="3">
        <v>303.37</v>
      </c>
      <c r="J314" s="15">
        <f t="shared" si="144"/>
        <v>101.66914498141264</v>
      </c>
      <c r="K314" s="15">
        <f t="shared" si="145"/>
        <v>110.92544517166989</v>
      </c>
      <c r="L314" s="49"/>
    </row>
    <row r="315" spans="1:12" ht="31.5">
      <c r="A315" s="61"/>
      <c r="B315" s="45" t="s">
        <v>109</v>
      </c>
      <c r="C315" s="54">
        <v>3705066140</v>
      </c>
      <c r="D315" s="39"/>
      <c r="E315" s="27"/>
      <c r="F315" s="39" t="s">
        <v>153</v>
      </c>
      <c r="G315" s="3"/>
      <c r="H315" s="3"/>
      <c r="I315" s="3"/>
      <c r="J315" s="3"/>
      <c r="K315" s="3"/>
      <c r="L315" s="49" t="s">
        <v>132</v>
      </c>
    </row>
    <row r="316" spans="1:12" ht="31.5">
      <c r="A316" s="61"/>
      <c r="B316" s="46"/>
      <c r="C316" s="55"/>
      <c r="D316" s="40" t="s">
        <v>71</v>
      </c>
      <c r="E316" s="23"/>
      <c r="F316" s="39" t="s">
        <v>74</v>
      </c>
      <c r="G316" s="3">
        <v>41.2</v>
      </c>
      <c r="H316" s="3">
        <v>41.2</v>
      </c>
      <c r="I316" s="3">
        <v>46.14</v>
      </c>
      <c r="J316" s="15">
        <f t="shared" ref="J316:J320" si="146">H316/G316*100</f>
        <v>100</v>
      </c>
      <c r="K316" s="15">
        <f t="shared" ref="K316:K320" si="147">I316/H316*100</f>
        <v>111.99029126213591</v>
      </c>
      <c r="L316" s="49"/>
    </row>
    <row r="317" spans="1:12" ht="31.5">
      <c r="A317" s="61"/>
      <c r="B317" s="46"/>
      <c r="C317" s="55"/>
      <c r="D317" s="40" t="s">
        <v>71</v>
      </c>
      <c r="E317" s="23"/>
      <c r="F317" s="39" t="s">
        <v>73</v>
      </c>
      <c r="G317" s="3">
        <v>5245.83</v>
      </c>
      <c r="H317" s="3">
        <v>5245.83</v>
      </c>
      <c r="I317" s="3">
        <v>5518.81</v>
      </c>
      <c r="J317" s="15">
        <f t="shared" si="146"/>
        <v>100</v>
      </c>
      <c r="K317" s="15">
        <f t="shared" si="147"/>
        <v>105.20375231374256</v>
      </c>
      <c r="L317" s="49"/>
    </row>
    <row r="318" spans="1:12" ht="31.5">
      <c r="A318" s="61"/>
      <c r="B318" s="45" t="s">
        <v>108</v>
      </c>
      <c r="C318" s="54">
        <v>3705066140</v>
      </c>
      <c r="D318" s="39"/>
      <c r="E318" s="27"/>
      <c r="F318" s="39" t="s">
        <v>153</v>
      </c>
      <c r="G318" s="3"/>
      <c r="H318" s="3"/>
      <c r="I318" s="3"/>
      <c r="J318" s="15"/>
      <c r="K318" s="15"/>
      <c r="L318" s="49" t="s">
        <v>132</v>
      </c>
    </row>
    <row r="319" spans="1:12" ht="31.5">
      <c r="A319" s="61"/>
      <c r="B319" s="46"/>
      <c r="C319" s="55"/>
      <c r="D319" s="40" t="s">
        <v>71</v>
      </c>
      <c r="E319" s="23"/>
      <c r="F319" s="39" t="s">
        <v>74</v>
      </c>
      <c r="G319" s="3">
        <v>41.2</v>
      </c>
      <c r="H319" s="3">
        <v>41.2</v>
      </c>
      <c r="I319" s="3">
        <v>46.14</v>
      </c>
      <c r="J319" s="15">
        <f t="shared" si="146"/>
        <v>100</v>
      </c>
      <c r="K319" s="15">
        <f t="shared" si="147"/>
        <v>111.99029126213591</v>
      </c>
      <c r="L319" s="49"/>
    </row>
    <row r="320" spans="1:12" ht="31.5">
      <c r="A320" s="61"/>
      <c r="B320" s="46"/>
      <c r="C320" s="55"/>
      <c r="D320" s="40" t="s">
        <v>71</v>
      </c>
      <c r="E320" s="23"/>
      <c r="F320" s="39" t="s">
        <v>73</v>
      </c>
      <c r="G320" s="3">
        <v>5806.81</v>
      </c>
      <c r="H320" s="3">
        <v>5806.81</v>
      </c>
      <c r="I320" s="3">
        <v>6306.19</v>
      </c>
      <c r="J320" s="15">
        <f t="shared" si="146"/>
        <v>100</v>
      </c>
      <c r="K320" s="15">
        <f t="shared" si="147"/>
        <v>108.59990252823839</v>
      </c>
      <c r="L320" s="49"/>
    </row>
    <row r="321" spans="1:12" ht="47.25" customHeight="1">
      <c r="A321" s="61"/>
      <c r="B321" s="59" t="s">
        <v>83</v>
      </c>
      <c r="C321" s="54">
        <v>7704799174</v>
      </c>
      <c r="D321" s="39"/>
      <c r="E321" s="27"/>
      <c r="F321" s="39" t="s">
        <v>153</v>
      </c>
      <c r="G321" s="3"/>
      <c r="H321" s="3"/>
      <c r="I321" s="3"/>
      <c r="J321" s="3"/>
      <c r="K321" s="3"/>
      <c r="L321" s="70" t="s">
        <v>132</v>
      </c>
    </row>
    <row r="322" spans="1:12" ht="31.5">
      <c r="A322" s="61"/>
      <c r="B322" s="59"/>
      <c r="C322" s="55"/>
      <c r="D322" s="40" t="s">
        <v>71</v>
      </c>
      <c r="E322" s="23"/>
      <c r="F322" s="39" t="s">
        <v>74</v>
      </c>
      <c r="G322" s="3">
        <v>41.2</v>
      </c>
      <c r="H322" s="3">
        <v>41.2</v>
      </c>
      <c r="I322" s="3">
        <v>46.14</v>
      </c>
      <c r="J322" s="15">
        <f t="shared" ref="J322:J326" si="148">H322/G322*100</f>
        <v>100</v>
      </c>
      <c r="K322" s="15">
        <f t="shared" ref="K322:K323" si="149">I322/H322*100</f>
        <v>111.99029126213591</v>
      </c>
      <c r="L322" s="71"/>
    </row>
    <row r="323" spans="1:12" ht="31.5">
      <c r="A323" s="61"/>
      <c r="B323" s="59"/>
      <c r="C323" s="56"/>
      <c r="D323" s="40" t="s">
        <v>71</v>
      </c>
      <c r="E323" s="23"/>
      <c r="F323" s="39" t="s">
        <v>73</v>
      </c>
      <c r="G323" s="3">
        <v>2721.25</v>
      </c>
      <c r="H323" s="3">
        <v>2721.25</v>
      </c>
      <c r="I323" s="3">
        <v>3921.54</v>
      </c>
      <c r="J323" s="15">
        <f t="shared" si="148"/>
        <v>100</v>
      </c>
      <c r="K323" s="15">
        <f t="shared" si="149"/>
        <v>144.10803858520899</v>
      </c>
      <c r="L323" s="72"/>
    </row>
    <row r="324" spans="1:12" ht="47.25" customHeight="1">
      <c r="A324" s="61"/>
      <c r="B324" s="59" t="s">
        <v>101</v>
      </c>
      <c r="C324" s="54">
        <v>3706008060</v>
      </c>
      <c r="D324" s="39"/>
      <c r="E324" s="27"/>
      <c r="F324" s="39" t="s">
        <v>153</v>
      </c>
      <c r="G324" s="3"/>
      <c r="H324" s="3"/>
      <c r="I324" s="3"/>
      <c r="J324" s="3"/>
      <c r="K324" s="3"/>
      <c r="L324" s="70" t="s">
        <v>132</v>
      </c>
    </row>
    <row r="325" spans="1:12" ht="31.5">
      <c r="A325" s="61"/>
      <c r="B325" s="59"/>
      <c r="C325" s="55"/>
      <c r="D325" s="40" t="s">
        <v>71</v>
      </c>
      <c r="E325" s="23"/>
      <c r="F325" s="39" t="s">
        <v>74</v>
      </c>
      <c r="G325" s="3">
        <v>41.2</v>
      </c>
      <c r="H325" s="3">
        <v>41.2</v>
      </c>
      <c r="I325" s="3">
        <v>46.14</v>
      </c>
      <c r="J325" s="15">
        <f t="shared" si="148"/>
        <v>100</v>
      </c>
      <c r="K325" s="15">
        <f t="shared" ref="K325:K326" si="150">I325/H325*100</f>
        <v>111.99029126213591</v>
      </c>
      <c r="L325" s="71"/>
    </row>
    <row r="326" spans="1:12" ht="31.5">
      <c r="A326" s="61"/>
      <c r="B326" s="59"/>
      <c r="C326" s="56"/>
      <c r="D326" s="40" t="s">
        <v>71</v>
      </c>
      <c r="E326" s="23"/>
      <c r="F326" s="39" t="s">
        <v>73</v>
      </c>
      <c r="G326" s="3">
        <v>1872.91</v>
      </c>
      <c r="H326" s="3">
        <v>1872.91</v>
      </c>
      <c r="I326" s="3">
        <v>2234.3200000000002</v>
      </c>
      <c r="J326" s="15">
        <f t="shared" si="148"/>
        <v>100</v>
      </c>
      <c r="K326" s="15">
        <f t="shared" si="150"/>
        <v>119.29670939874313</v>
      </c>
      <c r="L326" s="72"/>
    </row>
    <row r="327" spans="1:12">
      <c r="A327" s="51" t="s">
        <v>30</v>
      </c>
      <c r="B327" s="45" t="s">
        <v>164</v>
      </c>
      <c r="C327" s="54">
        <v>3706008060</v>
      </c>
      <c r="D327" s="40"/>
      <c r="E327" s="23"/>
      <c r="F327" s="57" t="s">
        <v>45</v>
      </c>
      <c r="G327" s="58"/>
      <c r="H327" s="58"/>
      <c r="I327" s="58"/>
      <c r="J327" s="58"/>
      <c r="K327" s="58"/>
      <c r="L327" s="41"/>
    </row>
    <row r="328" spans="1:12" ht="31.5">
      <c r="A328" s="52"/>
      <c r="B328" s="46"/>
      <c r="C328" s="55"/>
      <c r="D328" s="39"/>
      <c r="E328" s="27"/>
      <c r="F328" s="39" t="s">
        <v>153</v>
      </c>
      <c r="G328" s="3"/>
      <c r="H328" s="3"/>
      <c r="I328" s="3"/>
      <c r="J328" s="3"/>
      <c r="K328" s="3"/>
      <c r="L328" s="70" t="s">
        <v>154</v>
      </c>
    </row>
    <row r="329" spans="1:12" ht="31.5">
      <c r="A329" s="52"/>
      <c r="B329" s="46"/>
      <c r="C329" s="55"/>
      <c r="D329" s="40" t="s">
        <v>71</v>
      </c>
      <c r="E329" s="23"/>
      <c r="F329" s="39" t="s">
        <v>74</v>
      </c>
      <c r="G329" s="3"/>
      <c r="H329" s="3">
        <v>22.64</v>
      </c>
      <c r="I329" s="3">
        <v>25.35</v>
      </c>
      <c r="J329" s="15"/>
      <c r="K329" s="15">
        <f t="shared" ref="K329:K330" si="151">I329/H329*100</f>
        <v>111.96996466431095</v>
      </c>
      <c r="L329" s="71"/>
    </row>
    <row r="330" spans="1:12" ht="31.5">
      <c r="A330" s="52"/>
      <c r="B330" s="47"/>
      <c r="C330" s="56"/>
      <c r="D330" s="40" t="s">
        <v>71</v>
      </c>
      <c r="E330" s="23"/>
      <c r="F330" s="39" t="s">
        <v>73</v>
      </c>
      <c r="G330" s="3"/>
      <c r="H330" s="3">
        <v>1711.55</v>
      </c>
      <c r="I330" s="3">
        <v>2093.7199999999998</v>
      </c>
      <c r="J330" s="15"/>
      <c r="K330" s="15">
        <f t="shared" si="151"/>
        <v>122.32888317606847</v>
      </c>
      <c r="L330" s="72"/>
    </row>
    <row r="331" spans="1:12" ht="15.75" customHeight="1">
      <c r="A331" s="52"/>
      <c r="B331" s="50" t="s">
        <v>44</v>
      </c>
      <c r="C331" s="48">
        <v>3706019048</v>
      </c>
      <c r="D331" s="6"/>
      <c r="E331" s="28"/>
      <c r="F331" s="57" t="s">
        <v>45</v>
      </c>
      <c r="G331" s="58"/>
      <c r="H331" s="58"/>
      <c r="I331" s="58"/>
      <c r="J331" s="58"/>
      <c r="K331" s="58"/>
      <c r="L331" s="49" t="s">
        <v>133</v>
      </c>
    </row>
    <row r="332" spans="1:12" ht="31.5">
      <c r="A332" s="52"/>
      <c r="B332" s="50"/>
      <c r="C332" s="48"/>
      <c r="D332" s="39"/>
      <c r="E332" s="27"/>
      <c r="F332" s="39" t="s">
        <v>153</v>
      </c>
      <c r="G332" s="12"/>
      <c r="H332" s="12"/>
      <c r="I332" s="12"/>
      <c r="J332" s="12"/>
      <c r="K332" s="12"/>
      <c r="L332" s="49"/>
    </row>
    <row r="333" spans="1:12" ht="31.5">
      <c r="A333" s="52"/>
      <c r="B333" s="50"/>
      <c r="C333" s="48"/>
      <c r="D333" s="40" t="s">
        <v>71</v>
      </c>
      <c r="E333" s="23"/>
      <c r="F333" s="39" t="s">
        <v>74</v>
      </c>
      <c r="G333" s="3">
        <v>27.17</v>
      </c>
      <c r="H333" s="3">
        <v>27.17</v>
      </c>
      <c r="I333" s="3">
        <v>30.93</v>
      </c>
      <c r="J333" s="18">
        <f t="shared" ref="J333:J335" si="152">H333/G333*100</f>
        <v>100</v>
      </c>
      <c r="K333" s="15">
        <f t="shared" ref="K333:K335" si="153">I333/H333*100</f>
        <v>113.83879278616121</v>
      </c>
      <c r="L333" s="49"/>
    </row>
    <row r="334" spans="1:12" ht="31.5">
      <c r="A334" s="52"/>
      <c r="B334" s="50"/>
      <c r="C334" s="48"/>
      <c r="D334" s="40" t="s">
        <v>71</v>
      </c>
      <c r="E334" s="23"/>
      <c r="F334" s="39" t="s">
        <v>73</v>
      </c>
      <c r="G334" s="12">
        <v>1803.33</v>
      </c>
      <c r="H334" s="12">
        <v>1803.33</v>
      </c>
      <c r="I334" s="12">
        <v>1803.33</v>
      </c>
      <c r="J334" s="15">
        <f t="shared" si="152"/>
        <v>100</v>
      </c>
      <c r="K334" s="15">
        <f t="shared" si="153"/>
        <v>100</v>
      </c>
      <c r="L334" s="49"/>
    </row>
    <row r="335" spans="1:12" ht="47.25">
      <c r="A335" s="52"/>
      <c r="B335" s="50"/>
      <c r="C335" s="48"/>
      <c r="D335" s="40" t="s">
        <v>149</v>
      </c>
      <c r="E335" s="23">
        <v>0.05</v>
      </c>
      <c r="F335" s="39" t="s">
        <v>174</v>
      </c>
      <c r="G335" s="12">
        <v>156.71</v>
      </c>
      <c r="H335" s="12">
        <v>156.71</v>
      </c>
      <c r="I335" s="12">
        <v>160.66999999999999</v>
      </c>
      <c r="J335" s="15">
        <f t="shared" si="152"/>
        <v>100</v>
      </c>
      <c r="K335" s="15">
        <f t="shared" si="153"/>
        <v>102.52696062791142</v>
      </c>
      <c r="L335" s="49"/>
    </row>
    <row r="336" spans="1:12">
      <c r="A336" s="52"/>
      <c r="B336" s="51" t="s">
        <v>134</v>
      </c>
      <c r="C336" s="54">
        <v>3702070999</v>
      </c>
      <c r="D336" s="6"/>
      <c r="E336" s="28"/>
      <c r="F336" s="57" t="s">
        <v>46</v>
      </c>
      <c r="G336" s="58"/>
      <c r="H336" s="58"/>
      <c r="I336" s="58"/>
      <c r="J336" s="58"/>
      <c r="K336" s="60"/>
      <c r="L336" s="70" t="s">
        <v>133</v>
      </c>
    </row>
    <row r="337" spans="1:12" ht="31.5">
      <c r="A337" s="52"/>
      <c r="B337" s="52"/>
      <c r="C337" s="55"/>
      <c r="D337" s="39"/>
      <c r="E337" s="27"/>
      <c r="F337" s="39" t="s">
        <v>153</v>
      </c>
      <c r="G337" s="12"/>
      <c r="H337" s="12"/>
      <c r="I337" s="12"/>
      <c r="J337" s="12"/>
      <c r="K337" s="12"/>
      <c r="L337" s="71"/>
    </row>
    <row r="338" spans="1:12" ht="31.5">
      <c r="A338" s="52"/>
      <c r="B338" s="52"/>
      <c r="C338" s="55"/>
      <c r="D338" s="40" t="s">
        <v>71</v>
      </c>
      <c r="E338" s="23"/>
      <c r="F338" s="39" t="s">
        <v>74</v>
      </c>
      <c r="G338" s="14">
        <v>31.83</v>
      </c>
      <c r="H338" s="14">
        <v>31.83</v>
      </c>
      <c r="I338" s="14">
        <v>33.5</v>
      </c>
      <c r="J338" s="15">
        <f t="shared" ref="J338:K340" si="154">H338/G338*100</f>
        <v>100</v>
      </c>
      <c r="K338" s="15">
        <f t="shared" si="154"/>
        <v>105.24662268300347</v>
      </c>
      <c r="L338" s="71"/>
    </row>
    <row r="339" spans="1:12" ht="31.5">
      <c r="A339" s="52"/>
      <c r="B339" s="52"/>
      <c r="C339" s="55"/>
      <c r="D339" s="40" t="s">
        <v>71</v>
      </c>
      <c r="E339" s="23"/>
      <c r="F339" s="39" t="s">
        <v>73</v>
      </c>
      <c r="G339" s="12">
        <v>2668.22</v>
      </c>
      <c r="H339" s="12">
        <v>2668.22</v>
      </c>
      <c r="I339" s="12">
        <v>3345.2</v>
      </c>
      <c r="J339" s="15">
        <f t="shared" si="154"/>
        <v>100</v>
      </c>
      <c r="K339" s="15">
        <f t="shared" si="154"/>
        <v>125.37197082699328</v>
      </c>
      <c r="L339" s="71"/>
    </row>
    <row r="340" spans="1:12" ht="47.25">
      <c r="A340" s="53"/>
      <c r="B340" s="53"/>
      <c r="C340" s="56"/>
      <c r="D340" s="40" t="s">
        <v>149</v>
      </c>
      <c r="E340" s="23">
        <v>0.22</v>
      </c>
      <c r="F340" s="39" t="s">
        <v>167</v>
      </c>
      <c r="G340" s="12">
        <v>213.73</v>
      </c>
      <c r="H340" s="12">
        <v>217.29</v>
      </c>
      <c r="I340" s="12">
        <v>243.36</v>
      </c>
      <c r="J340" s="15">
        <f t="shared" si="154"/>
        <v>101.66565292658962</v>
      </c>
      <c r="K340" s="15">
        <f t="shared" si="154"/>
        <v>111.99779097059231</v>
      </c>
      <c r="L340" s="72"/>
    </row>
    <row r="341" spans="1:12" ht="45.75" customHeight="1">
      <c r="A341" s="63" t="s">
        <v>31</v>
      </c>
      <c r="B341" s="50" t="s">
        <v>135</v>
      </c>
      <c r="C341" s="54">
        <v>3702221422</v>
      </c>
      <c r="D341" s="39"/>
      <c r="E341" s="27"/>
      <c r="F341" s="39" t="s">
        <v>153</v>
      </c>
      <c r="G341" s="3"/>
      <c r="H341" s="3"/>
      <c r="I341" s="3"/>
      <c r="J341" s="3"/>
      <c r="K341" s="3"/>
      <c r="L341" s="49" t="s">
        <v>136</v>
      </c>
    </row>
    <row r="342" spans="1:12" ht="45.75" customHeight="1">
      <c r="A342" s="63"/>
      <c r="B342" s="50"/>
      <c r="C342" s="55"/>
      <c r="D342" s="40" t="s">
        <v>71</v>
      </c>
      <c r="E342" s="23"/>
      <c r="F342" s="39" t="s">
        <v>74</v>
      </c>
      <c r="G342" s="3">
        <v>79.040000000000006</v>
      </c>
      <c r="H342" s="3">
        <v>79.040000000000006</v>
      </c>
      <c r="I342" s="3">
        <v>108.79</v>
      </c>
      <c r="J342" s="15">
        <f t="shared" ref="J342:J344" si="155">H342/G342*100</f>
        <v>100</v>
      </c>
      <c r="K342" s="15">
        <f t="shared" ref="K342:K344" si="156">I342/H342*100</f>
        <v>137.63917004048582</v>
      </c>
      <c r="L342" s="49"/>
    </row>
    <row r="343" spans="1:12" ht="45.75" customHeight="1">
      <c r="A343" s="63"/>
      <c r="B343" s="50"/>
      <c r="C343" s="55"/>
      <c r="D343" s="40" t="s">
        <v>71</v>
      </c>
      <c r="E343" s="23"/>
      <c r="F343" s="39" t="s">
        <v>73</v>
      </c>
      <c r="G343" s="12">
        <v>3863.23</v>
      </c>
      <c r="H343" s="12">
        <v>3863.23</v>
      </c>
      <c r="I343" s="12">
        <v>4956.3100000000004</v>
      </c>
      <c r="J343" s="15">
        <f t="shared" si="155"/>
        <v>100</v>
      </c>
      <c r="K343" s="15">
        <f t="shared" si="156"/>
        <v>128.29445826419862</v>
      </c>
      <c r="L343" s="49"/>
    </row>
    <row r="344" spans="1:12" ht="45.75" customHeight="1">
      <c r="A344" s="63"/>
      <c r="B344" s="50"/>
      <c r="C344" s="55"/>
      <c r="D344" s="40" t="s">
        <v>149</v>
      </c>
      <c r="E344" s="23">
        <v>0.22</v>
      </c>
      <c r="F344" s="39" t="s">
        <v>167</v>
      </c>
      <c r="G344" s="12">
        <v>287.72000000000003</v>
      </c>
      <c r="H344" s="12">
        <v>292.52</v>
      </c>
      <c r="I344" s="12">
        <v>327.62</v>
      </c>
      <c r="J344" s="15">
        <f t="shared" si="155"/>
        <v>101.6682886139302</v>
      </c>
      <c r="K344" s="15">
        <f t="shared" si="156"/>
        <v>111.9991795432791</v>
      </c>
      <c r="L344" s="49"/>
    </row>
    <row r="345" spans="1:12" ht="31.5">
      <c r="A345" s="63"/>
      <c r="B345" s="45" t="s">
        <v>98</v>
      </c>
      <c r="C345" s="54">
        <v>3305795759</v>
      </c>
      <c r="D345" s="39"/>
      <c r="E345" s="27"/>
      <c r="F345" s="39" t="s">
        <v>153</v>
      </c>
      <c r="G345" s="3"/>
      <c r="H345" s="3"/>
      <c r="I345" s="3"/>
      <c r="J345" s="3"/>
      <c r="K345" s="3"/>
      <c r="L345" s="70" t="s">
        <v>136</v>
      </c>
    </row>
    <row r="346" spans="1:12" ht="31.5">
      <c r="A346" s="63"/>
      <c r="B346" s="46"/>
      <c r="C346" s="55"/>
      <c r="D346" s="40" t="s">
        <v>71</v>
      </c>
      <c r="E346" s="23"/>
      <c r="F346" s="39" t="s">
        <v>74</v>
      </c>
      <c r="G346" s="3">
        <v>86.57</v>
      </c>
      <c r="H346" s="3">
        <v>86.5</v>
      </c>
      <c r="I346" s="3">
        <v>86.5</v>
      </c>
      <c r="J346" s="15">
        <f t="shared" ref="J346:J347" si="157">H346/G346*100</f>
        <v>99.919140579877563</v>
      </c>
      <c r="K346" s="15">
        <f t="shared" ref="K346:K347" si="158">I346/H346*100</f>
        <v>100</v>
      </c>
      <c r="L346" s="71"/>
    </row>
    <row r="347" spans="1:12" ht="31.5">
      <c r="A347" s="64"/>
      <c r="B347" s="47"/>
      <c r="C347" s="56"/>
      <c r="D347" s="40" t="s">
        <v>71</v>
      </c>
      <c r="E347" s="23"/>
      <c r="F347" s="39" t="s">
        <v>73</v>
      </c>
      <c r="G347" s="12">
        <v>4316.5600000000004</v>
      </c>
      <c r="H347" s="12">
        <v>4316.5600000000004</v>
      </c>
      <c r="I347" s="12">
        <v>5807.61</v>
      </c>
      <c r="J347" s="15">
        <f t="shared" si="157"/>
        <v>100</v>
      </c>
      <c r="K347" s="15">
        <f t="shared" si="158"/>
        <v>134.54255240283928</v>
      </c>
      <c r="L347" s="72"/>
    </row>
    <row r="348" spans="1:12" ht="31.5" customHeight="1">
      <c r="A348" s="68" t="s">
        <v>32</v>
      </c>
      <c r="B348" s="73" t="s">
        <v>165</v>
      </c>
      <c r="C348" s="74">
        <v>3720006883</v>
      </c>
      <c r="D348" s="44"/>
      <c r="E348" s="33"/>
      <c r="F348" s="44" t="s">
        <v>153</v>
      </c>
      <c r="G348" s="19"/>
      <c r="H348" s="19"/>
      <c r="I348" s="19"/>
      <c r="J348" s="19"/>
      <c r="K348" s="19"/>
      <c r="L348" s="77" t="s">
        <v>151</v>
      </c>
    </row>
    <row r="349" spans="1:12" ht="31.5">
      <c r="A349" s="68"/>
      <c r="B349" s="68"/>
      <c r="C349" s="75"/>
      <c r="D349" s="40" t="s">
        <v>71</v>
      </c>
      <c r="E349" s="34"/>
      <c r="F349" s="44" t="s">
        <v>74</v>
      </c>
      <c r="G349" s="19">
        <v>144.01</v>
      </c>
      <c r="H349" s="19">
        <v>122.58</v>
      </c>
      <c r="I349" s="19">
        <v>122.58</v>
      </c>
      <c r="J349" s="18">
        <f t="shared" ref="J349:K350" si="159">H349/G349*100</f>
        <v>85.119088952156105</v>
      </c>
      <c r="K349" s="18">
        <f t="shared" si="159"/>
        <v>100</v>
      </c>
      <c r="L349" s="78"/>
    </row>
    <row r="350" spans="1:12" ht="31.5">
      <c r="A350" s="68"/>
      <c r="B350" s="69"/>
      <c r="C350" s="76"/>
      <c r="D350" s="40" t="s">
        <v>71</v>
      </c>
      <c r="E350" s="34"/>
      <c r="F350" s="44" t="s">
        <v>73</v>
      </c>
      <c r="G350" s="35">
        <v>5312.51</v>
      </c>
      <c r="H350" s="35">
        <v>5312.51</v>
      </c>
      <c r="I350" s="35">
        <v>29480.52</v>
      </c>
      <c r="J350" s="18">
        <f t="shared" si="159"/>
        <v>100</v>
      </c>
      <c r="K350" s="18">
        <f t="shared" si="159"/>
        <v>554.9263907267939</v>
      </c>
      <c r="L350" s="79"/>
    </row>
    <row r="351" spans="1:12" ht="31.5">
      <c r="A351" s="68"/>
      <c r="B351" s="65" t="s">
        <v>166</v>
      </c>
      <c r="C351" s="66">
        <v>3706030267</v>
      </c>
      <c r="D351" s="44"/>
      <c r="E351" s="33"/>
      <c r="F351" s="44" t="s">
        <v>153</v>
      </c>
      <c r="G351" s="19"/>
      <c r="H351" s="19"/>
      <c r="I351" s="19"/>
      <c r="J351" s="19"/>
      <c r="K351" s="19"/>
      <c r="L351" s="67" t="s">
        <v>152</v>
      </c>
    </row>
    <row r="352" spans="1:12" ht="31.5" customHeight="1">
      <c r="A352" s="68"/>
      <c r="B352" s="65"/>
      <c r="C352" s="66"/>
      <c r="D352" s="40" t="s">
        <v>71</v>
      </c>
      <c r="E352" s="34"/>
      <c r="F352" s="44" t="s">
        <v>74</v>
      </c>
      <c r="G352" s="19">
        <v>144.01</v>
      </c>
      <c r="H352" s="19">
        <v>116.74</v>
      </c>
      <c r="I352" s="19">
        <v>116.74</v>
      </c>
      <c r="J352" s="18">
        <f t="shared" ref="J352:K354" si="160">H352/G352*100</f>
        <v>81.063815012846334</v>
      </c>
      <c r="K352" s="18">
        <f t="shared" si="160"/>
        <v>100</v>
      </c>
      <c r="L352" s="67"/>
    </row>
    <row r="353" spans="1:12" ht="31.5">
      <c r="A353" s="68"/>
      <c r="B353" s="65"/>
      <c r="C353" s="66"/>
      <c r="D353" s="40" t="s">
        <v>71</v>
      </c>
      <c r="E353" s="34"/>
      <c r="F353" s="44" t="s">
        <v>73</v>
      </c>
      <c r="G353" s="35">
        <v>10957.63</v>
      </c>
      <c r="H353" s="35">
        <v>10957.63</v>
      </c>
      <c r="I353" s="35">
        <v>55717.99</v>
      </c>
      <c r="J353" s="18">
        <f t="shared" si="160"/>
        <v>100</v>
      </c>
      <c r="K353" s="18">
        <f t="shared" si="160"/>
        <v>508.48577657759944</v>
      </c>
      <c r="L353" s="67"/>
    </row>
    <row r="354" spans="1:12" ht="47.25">
      <c r="A354" s="69"/>
      <c r="B354" s="65"/>
      <c r="C354" s="66"/>
      <c r="D354" s="36" t="s">
        <v>149</v>
      </c>
      <c r="E354" s="34">
        <v>0.05</v>
      </c>
      <c r="F354" s="44" t="s">
        <v>167</v>
      </c>
      <c r="G354" s="19">
        <v>267.94</v>
      </c>
      <c r="H354" s="19">
        <v>267.94</v>
      </c>
      <c r="I354" s="19">
        <v>300.08999999999997</v>
      </c>
      <c r="J354" s="18">
        <f t="shared" si="160"/>
        <v>100</v>
      </c>
      <c r="K354" s="18">
        <f t="shared" si="160"/>
        <v>111.99895498992312</v>
      </c>
      <c r="L354" s="67"/>
    </row>
    <row r="356" spans="1:12">
      <c r="A356" s="37" t="s">
        <v>155</v>
      </c>
      <c r="B356" s="1"/>
      <c r="C356" s="1"/>
      <c r="D356" s="1"/>
      <c r="E356" s="108"/>
      <c r="F356" s="1"/>
      <c r="G356" s="1"/>
      <c r="H356" s="1"/>
      <c r="I356" s="1"/>
      <c r="J356" s="1"/>
      <c r="K356" s="1"/>
      <c r="L356" s="1"/>
    </row>
    <row r="357" spans="1:12">
      <c r="B357" s="1"/>
      <c r="C357" s="1"/>
      <c r="D357" s="1"/>
      <c r="E357" s="108"/>
      <c r="F357" s="1"/>
      <c r="G357" s="1"/>
      <c r="H357" s="1"/>
      <c r="I357" s="1"/>
      <c r="J357" s="1"/>
      <c r="K357" s="1"/>
      <c r="L357" s="1"/>
    </row>
    <row r="358" spans="1:12">
      <c r="B358" s="1"/>
      <c r="C358" s="1"/>
      <c r="D358" s="1"/>
      <c r="E358" s="108"/>
      <c r="F358" s="1"/>
      <c r="G358" s="1"/>
      <c r="H358" s="1"/>
      <c r="I358" s="1"/>
      <c r="J358" s="1"/>
      <c r="K358" s="1"/>
      <c r="L358" s="1"/>
    </row>
  </sheetData>
  <mergeCells count="265">
    <mergeCell ref="A303:A326"/>
    <mergeCell ref="C324:C326"/>
    <mergeCell ref="L324:L326"/>
    <mergeCell ref="B324:B326"/>
    <mergeCell ref="B272:B275"/>
    <mergeCell ref="B311:B314"/>
    <mergeCell ref="C262:C271"/>
    <mergeCell ref="L311:L314"/>
    <mergeCell ref="L276:L279"/>
    <mergeCell ref="B296:B299"/>
    <mergeCell ref="B321:B323"/>
    <mergeCell ref="L300:L302"/>
    <mergeCell ref="A292:A302"/>
    <mergeCell ref="L284:L287"/>
    <mergeCell ref="C296:C299"/>
    <mergeCell ref="E4:E5"/>
    <mergeCell ref="F203:I203"/>
    <mergeCell ref="B336:B340"/>
    <mergeCell ref="C336:C340"/>
    <mergeCell ref="L336:L340"/>
    <mergeCell ref="C292:C295"/>
    <mergeCell ref="C284:C287"/>
    <mergeCell ref="L233:L235"/>
    <mergeCell ref="F249:K249"/>
    <mergeCell ref="L254:L257"/>
    <mergeCell ref="C288:C291"/>
    <mergeCell ref="L288:L291"/>
    <mergeCell ref="L192:L193"/>
    <mergeCell ref="L280:L283"/>
    <mergeCell ref="L122:L126"/>
    <mergeCell ref="C198:C202"/>
    <mergeCell ref="B185:B187"/>
    <mergeCell ref="C185:C187"/>
    <mergeCell ref="B240:B243"/>
    <mergeCell ref="C240:C243"/>
    <mergeCell ref="L240:L243"/>
    <mergeCell ref="L229:L232"/>
    <mergeCell ref="F194:K194"/>
    <mergeCell ref="C203:C207"/>
    <mergeCell ref="L185:L187"/>
    <mergeCell ref="L171:L180"/>
    <mergeCell ref="C192:C193"/>
    <mergeCell ref="L208:L211"/>
    <mergeCell ref="F212:K212"/>
    <mergeCell ref="F217:K217"/>
    <mergeCell ref="L212:L216"/>
    <mergeCell ref="L217:L221"/>
    <mergeCell ref="C212:C221"/>
    <mergeCell ref="L203:L207"/>
    <mergeCell ref="L222:L225"/>
    <mergeCell ref="F198:K198"/>
    <mergeCell ref="L188:L191"/>
    <mergeCell ref="C208:C211"/>
    <mergeCell ref="L194:L197"/>
    <mergeCell ref="L198:L202"/>
    <mergeCell ref="C188:C191"/>
    <mergeCell ref="C222:C225"/>
    <mergeCell ref="A61:A87"/>
    <mergeCell ref="B88:B103"/>
    <mergeCell ref="A166:A180"/>
    <mergeCell ref="A114:A141"/>
    <mergeCell ref="A151:A165"/>
    <mergeCell ref="B135:B138"/>
    <mergeCell ref="B118:B121"/>
    <mergeCell ref="B131:B134"/>
    <mergeCell ref="B104:B109"/>
    <mergeCell ref="B110:B113"/>
    <mergeCell ref="B142:B150"/>
    <mergeCell ref="B127:B130"/>
    <mergeCell ref="B151:B160"/>
    <mergeCell ref="C166:C170"/>
    <mergeCell ref="B80:B83"/>
    <mergeCell ref="L151:L160"/>
    <mergeCell ref="L341:L344"/>
    <mergeCell ref="L262:L271"/>
    <mergeCell ref="F267:K267"/>
    <mergeCell ref="C272:C275"/>
    <mergeCell ref="L272:L275"/>
    <mergeCell ref="L226:L228"/>
    <mergeCell ref="C280:C283"/>
    <mergeCell ref="C303:C310"/>
    <mergeCell ref="L244:L253"/>
    <mergeCell ref="F336:K336"/>
    <mergeCell ref="C311:C314"/>
    <mergeCell ref="C331:C335"/>
    <mergeCell ref="L236:L239"/>
    <mergeCell ref="C276:C279"/>
    <mergeCell ref="L292:L295"/>
    <mergeCell ref="C236:C239"/>
    <mergeCell ref="C226:C228"/>
    <mergeCell ref="F244:K244"/>
    <mergeCell ref="C300:C302"/>
    <mergeCell ref="C254:C257"/>
    <mergeCell ref="C244:C253"/>
    <mergeCell ref="C229:C232"/>
    <mergeCell ref="C233:C235"/>
    <mergeCell ref="A2:L2"/>
    <mergeCell ref="L4:L5"/>
    <mergeCell ref="F146:K146"/>
    <mergeCell ref="F161:K161"/>
    <mergeCell ref="F176:K176"/>
    <mergeCell ref="C61:C70"/>
    <mergeCell ref="A26:A60"/>
    <mergeCell ref="B61:B70"/>
    <mergeCell ref="B161:B165"/>
    <mergeCell ref="C161:C165"/>
    <mergeCell ref="B114:B117"/>
    <mergeCell ref="C142:C150"/>
    <mergeCell ref="C127:C130"/>
    <mergeCell ref="C4:C5"/>
    <mergeCell ref="B84:B87"/>
    <mergeCell ref="C118:C121"/>
    <mergeCell ref="B71:B75"/>
    <mergeCell ref="C151:C160"/>
    <mergeCell ref="A4:A5"/>
    <mergeCell ref="A6:A25"/>
    <mergeCell ref="A88:A113"/>
    <mergeCell ref="A142:A150"/>
    <mergeCell ref="B26:B60"/>
    <mergeCell ref="C26:C60"/>
    <mergeCell ref="C315:C317"/>
    <mergeCell ref="L315:L317"/>
    <mergeCell ref="C318:C320"/>
    <mergeCell ref="L318:L320"/>
    <mergeCell ref="L321:L323"/>
    <mergeCell ref="B288:B291"/>
    <mergeCell ref="B331:B335"/>
    <mergeCell ref="L328:L330"/>
    <mergeCell ref="F262:K262"/>
    <mergeCell ref="B280:B283"/>
    <mergeCell ref="B315:B317"/>
    <mergeCell ref="B318:B320"/>
    <mergeCell ref="B300:B302"/>
    <mergeCell ref="B276:B279"/>
    <mergeCell ref="B236:B239"/>
    <mergeCell ref="A181:A193"/>
    <mergeCell ref="B262:B271"/>
    <mergeCell ref="B244:B253"/>
    <mergeCell ref="B284:B287"/>
    <mergeCell ref="B181:B184"/>
    <mergeCell ref="B233:B235"/>
    <mergeCell ref="B212:B221"/>
    <mergeCell ref="A194:A235"/>
    <mergeCell ref="B194:B197"/>
    <mergeCell ref="B258:B261"/>
    <mergeCell ref="B188:B191"/>
    <mergeCell ref="B208:B211"/>
    <mergeCell ref="B198:B202"/>
    <mergeCell ref="B226:B228"/>
    <mergeCell ref="B203:B207"/>
    <mergeCell ref="B192:B193"/>
    <mergeCell ref="A240:A243"/>
    <mergeCell ref="F40:K40"/>
    <mergeCell ref="F61:K61"/>
    <mergeCell ref="F54:K54"/>
    <mergeCell ref="C88:C103"/>
    <mergeCell ref="C104:C109"/>
    <mergeCell ref="C114:C117"/>
    <mergeCell ref="C71:C75"/>
    <mergeCell ref="L135:L138"/>
    <mergeCell ref="D71:D72"/>
    <mergeCell ref="J71:J72"/>
    <mergeCell ref="K71:K72"/>
    <mergeCell ref="C84:C87"/>
    <mergeCell ref="C122:C126"/>
    <mergeCell ref="C80:C83"/>
    <mergeCell ref="L61:L70"/>
    <mergeCell ref="L76:L79"/>
    <mergeCell ref="C135:C138"/>
    <mergeCell ref="C110:C113"/>
    <mergeCell ref="L118:L121"/>
    <mergeCell ref="G4:G5"/>
    <mergeCell ref="L6:L25"/>
    <mergeCell ref="F11:K11"/>
    <mergeCell ref="F6:K6"/>
    <mergeCell ref="L71:L75"/>
    <mergeCell ref="L26:L60"/>
    <mergeCell ref="L84:L87"/>
    <mergeCell ref="F88:K88"/>
    <mergeCell ref="L88:L103"/>
    <mergeCell ref="F92:K92"/>
    <mergeCell ref="L80:L83"/>
    <mergeCell ref="F66:K66"/>
    <mergeCell ref="H4:I4"/>
    <mergeCell ref="J4:K4"/>
    <mergeCell ref="F4:F5"/>
    <mergeCell ref="F26:K26"/>
    <mergeCell ref="F33:K33"/>
    <mergeCell ref="F47:K47"/>
    <mergeCell ref="F71:F72"/>
    <mergeCell ref="G71:G72"/>
    <mergeCell ref="H71:H72"/>
    <mergeCell ref="I71:I72"/>
    <mergeCell ref="B6:B15"/>
    <mergeCell ref="B4:B5"/>
    <mergeCell ref="F16:K16"/>
    <mergeCell ref="F21:K21"/>
    <mergeCell ref="B139:B141"/>
    <mergeCell ref="C139:C141"/>
    <mergeCell ref="L139:L141"/>
    <mergeCell ref="F151:K151"/>
    <mergeCell ref="L181:L184"/>
    <mergeCell ref="F96:K96"/>
    <mergeCell ref="F100:K100"/>
    <mergeCell ref="L104:L109"/>
    <mergeCell ref="L110:L113"/>
    <mergeCell ref="B16:B25"/>
    <mergeCell ref="D4:D5"/>
    <mergeCell ref="C6:C15"/>
    <mergeCell ref="C16:C25"/>
    <mergeCell ref="C76:C79"/>
    <mergeCell ref="L114:L117"/>
    <mergeCell ref="L161:L165"/>
    <mergeCell ref="L127:L130"/>
    <mergeCell ref="F166:K166"/>
    <mergeCell ref="F171:K171"/>
    <mergeCell ref="B76:B79"/>
    <mergeCell ref="B254:B257"/>
    <mergeCell ref="B351:B354"/>
    <mergeCell ref="C351:C354"/>
    <mergeCell ref="L351:L354"/>
    <mergeCell ref="A348:A354"/>
    <mergeCell ref="B345:B347"/>
    <mergeCell ref="L345:L347"/>
    <mergeCell ref="B348:B350"/>
    <mergeCell ref="C348:C350"/>
    <mergeCell ref="L348:L350"/>
    <mergeCell ref="A341:A347"/>
    <mergeCell ref="B341:B344"/>
    <mergeCell ref="C341:C344"/>
    <mergeCell ref="C345:C347"/>
    <mergeCell ref="A262:A275"/>
    <mergeCell ref="A276:A291"/>
    <mergeCell ref="L331:L335"/>
    <mergeCell ref="F303:K303"/>
    <mergeCell ref="F307:K307"/>
    <mergeCell ref="L303:L310"/>
    <mergeCell ref="L296:L299"/>
    <mergeCell ref="F331:K331"/>
    <mergeCell ref="C258:C261"/>
    <mergeCell ref="L258:L261"/>
    <mergeCell ref="B166:B170"/>
    <mergeCell ref="L142:L150"/>
    <mergeCell ref="L131:L134"/>
    <mergeCell ref="F142:K142"/>
    <mergeCell ref="C131:C134"/>
    <mergeCell ref="F156:K156"/>
    <mergeCell ref="B122:B126"/>
    <mergeCell ref="A327:A340"/>
    <mergeCell ref="B327:B330"/>
    <mergeCell ref="C327:C330"/>
    <mergeCell ref="F327:K327"/>
    <mergeCell ref="L166:L170"/>
    <mergeCell ref="B171:B180"/>
    <mergeCell ref="C171:C180"/>
    <mergeCell ref="F122:K122"/>
    <mergeCell ref="C194:C197"/>
    <mergeCell ref="C181:C184"/>
    <mergeCell ref="A236:A239"/>
    <mergeCell ref="A244:A261"/>
    <mergeCell ref="C321:C323"/>
    <mergeCell ref="B303:B310"/>
    <mergeCell ref="B292:B295"/>
    <mergeCell ref="B229:B232"/>
    <mergeCell ref="B222:B225"/>
  </mergeCells>
  <pageMargins left="0.22" right="0.19685039370078741" top="0.31496062992125984" bottom="0.27559055118110237" header="0.23622047244094491" footer="0.19685039370078741"/>
  <pageSetup paperSize="9" scale="66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ГВС-закрытая</vt:lpstr>
      <vt:lpstr>'ГВС-закрытая'!Заголовки_для_печати</vt:lpstr>
      <vt:lpstr>'ГВС-закрытая'!Область_печати</vt:lpstr>
    </vt:vector>
  </TitlesOfParts>
  <Company>RST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0050</dc:creator>
  <cp:lastModifiedBy>Турбачкина Е.В.</cp:lastModifiedBy>
  <cp:lastPrinted>2022-01-10T09:29:47Z</cp:lastPrinted>
  <dcterms:created xsi:type="dcterms:W3CDTF">2013-01-29T10:15:45Z</dcterms:created>
  <dcterms:modified xsi:type="dcterms:W3CDTF">2026-09-11T13:10:58Z</dcterms:modified>
</cp:coreProperties>
</file>