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Z:\Отдел ТЭБ\ЭНЕРГОСБЕРЕЖЕНИЕ\№222-рп\за 2023 год\ДОРАБОТАТЬ!\"/>
    </mc:Choice>
  </mc:AlternateContent>
  <xr:revisionPtr revIDLastSave="0" documentId="13_ncr:1_{9056506B-7F82-4543-8660-937DAB20651F}" xr6:coauthVersionLast="45" xr6:coauthVersionMax="45" xr10:uidLastSave="{00000000-0000-0000-0000-000000000000}"/>
  <bookViews>
    <workbookView xWindow="-120" yWindow="-120" windowWidth="29040" windowHeight="15840" tabRatio="941" firstSheet="1" activeTab="1" xr2:uid="{00000000-000D-0000-FFFF-FFFF00000000}"/>
  </bookViews>
  <sheets>
    <sheet name="Лист2" sheetId="2" state="hidden" r:id="rId1"/>
    <sheet name="Дороги" sheetId="18" r:id="rId2"/>
    <sheet name="Таблица 1" sheetId="3" state="hidden" r:id="rId3"/>
    <sheet name="Таблица 2" sheetId="4" state="hidden" r:id="rId4"/>
    <sheet name="Таблица 3" sheetId="5" state="hidden" r:id="rId5"/>
    <sheet name="Таблица 4" sheetId="6" state="hidden" r:id="rId6"/>
  </sheets>
  <externalReferences>
    <externalReference r:id="rId7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8" i="18" l="1"/>
  <c r="E62" i="18"/>
  <c r="E61" i="18"/>
  <c r="E60" i="18"/>
  <c r="E59" i="18"/>
  <c r="E56" i="18"/>
  <c r="E55" i="18"/>
  <c r="E54" i="18"/>
  <c r="E53" i="18"/>
  <c r="E52" i="18"/>
  <c r="E50" i="18"/>
  <c r="C50" i="18"/>
  <c r="E49" i="18"/>
  <c r="C49" i="18"/>
  <c r="E32" i="18"/>
  <c r="E31" i="18"/>
  <c r="E30" i="18"/>
  <c r="E29" i="18"/>
  <c r="C28" i="18"/>
  <c r="E26" i="18"/>
  <c r="E25" i="18"/>
  <c r="E24" i="18"/>
  <c r="E23" i="18"/>
  <c r="E22" i="18"/>
  <c r="C21" i="18"/>
  <c r="C47" i="18" l="1"/>
  <c r="C17" i="18"/>
  <c r="E21" i="18"/>
  <c r="E28" i="18"/>
  <c r="E17" i="18" s="1"/>
  <c r="E51" i="18"/>
  <c r="E58" i="18"/>
  <c r="E47" i="18" l="1"/>
  <c r="C2" i="2" l="1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</calcChain>
</file>

<file path=xl/sharedStrings.xml><?xml version="1.0" encoding="utf-8"?>
<sst xmlns="http://schemas.openxmlformats.org/spreadsheetml/2006/main" count="799" uniqueCount="600">
  <si>
    <t>Департамент развития информационного общества Ивановской области</t>
  </si>
  <si>
    <t>Департамент сельского хозяйства и продовольствия Ивановской области</t>
  </si>
  <si>
    <t>Департамент внутренней политики Ивановской области</t>
  </si>
  <si>
    <t>Департамент культуры и туризма Ивановской области</t>
  </si>
  <si>
    <t>Департамент спорта Ивановской области</t>
  </si>
  <si>
    <t>Департамент образования Ивановской области</t>
  </si>
  <si>
    <t>Департамент финансов Ивановской области</t>
  </si>
  <si>
    <t>Департамент социальной защиты населения Ивановской области</t>
  </si>
  <si>
    <t>Департамент строительства и архитектуры Ивановской области</t>
  </si>
  <si>
    <t>Комитет Ивановской области ЗАГС</t>
  </si>
  <si>
    <t>Комитет Ивановской области по лесному хозяйству</t>
  </si>
  <si>
    <t>Комитет Ивановской области по труду, содействию занятости населения и трудовой миграции</t>
  </si>
  <si>
    <t>Служба ветеринарии Ивановской области</t>
  </si>
  <si>
    <t>Департамент здравоохранения Ивановской области</t>
  </si>
  <si>
    <t>Департамент дорожного хозяйства и транспорта Ивановской области</t>
  </si>
  <si>
    <t>Комитет Ивановской области по делам гражданской обороны и защиты населения</t>
  </si>
  <si>
    <t>городской округ Вичуга Ивановской области</t>
  </si>
  <si>
    <t>городской округ Иваново Ивановской области</t>
  </si>
  <si>
    <t>городской округ Кинешма Ивановской области</t>
  </si>
  <si>
    <t>городской округ Кохма Ивановской области</t>
  </si>
  <si>
    <t>городской округ Тейково Ивановской области</t>
  </si>
  <si>
    <t>городской округ Шуя Ивановской области</t>
  </si>
  <si>
    <t>Верхнеландеховский муниципальный район Ивановской области</t>
  </si>
  <si>
    <t>Вичугский муниципальный район Ивановской области</t>
  </si>
  <si>
    <t>Гаврилово-Посадский муниципальный район Ивановской области</t>
  </si>
  <si>
    <t>Заволжский муниципальный район Ивановской области</t>
  </si>
  <si>
    <t>Ивановский муниципальный район Ивановской области</t>
  </si>
  <si>
    <t>Ильинский муниципальный район Ивановской области</t>
  </si>
  <si>
    <t>Кинешемский муниципальный район Ивановской области</t>
  </si>
  <si>
    <t>Комсомольский муниципальный район Ивановской области</t>
  </si>
  <si>
    <t>Лежневский муниципальный район Ивановской области</t>
  </si>
  <si>
    <t>Лухский муниципальный район Ивановской области</t>
  </si>
  <si>
    <t>Палехский муниципальный район Ивановской области</t>
  </si>
  <si>
    <t>Пестяковский муниципальный район Ивановской области</t>
  </si>
  <si>
    <t>Приволжский муниципальный район Ивановской области</t>
  </si>
  <si>
    <t xml:space="preserve">Пучежский муниципальный район Ивановской области </t>
  </si>
  <si>
    <t>Родниковский муниципальный район Ивановской области</t>
  </si>
  <si>
    <t>Савинский муниципальный район Ивановской области</t>
  </si>
  <si>
    <t>Тейковский муниципальный район Ивановской области</t>
  </si>
  <si>
    <t>Фурмановский муниципальный район Ивановской области</t>
  </si>
  <si>
    <t>Шуйский муниципальный район Ивановской области</t>
  </si>
  <si>
    <t xml:space="preserve">Южский муниципальный район Ивановской области </t>
  </si>
  <si>
    <t>Юрьевецкий муниципальный район Ивановской области</t>
  </si>
  <si>
    <t>№ п/п</t>
  </si>
  <si>
    <t>Наименование</t>
  </si>
  <si>
    <t>ИНН учреждения</t>
  </si>
  <si>
    <t>Почтовый адрес</t>
  </si>
  <si>
    <t>ФИО</t>
  </si>
  <si>
    <t>Должность</t>
  </si>
  <si>
    <t>Контактный телефон</t>
  </si>
  <si>
    <t>E-mail (обязательно)</t>
  </si>
  <si>
    <t>1</t>
  </si>
  <si>
    <t>2</t>
  </si>
  <si>
    <t>3</t>
  </si>
  <si>
    <t>4</t>
  </si>
  <si>
    <t>Наименование показателя</t>
  </si>
  <si>
    <t>2.1</t>
  </si>
  <si>
    <t>2.1.1</t>
  </si>
  <si>
    <t>2.1.2</t>
  </si>
  <si>
    <t>2.2</t>
  </si>
  <si>
    <t>1.1</t>
  </si>
  <si>
    <t>1.2</t>
  </si>
  <si>
    <t>-</t>
  </si>
  <si>
    <t>1.3</t>
  </si>
  <si>
    <t>1.4</t>
  </si>
  <si>
    <t xml:space="preserve">1 </t>
  </si>
  <si>
    <t>тыс. руб.</t>
  </si>
  <si>
    <t>Гкал</t>
  </si>
  <si>
    <t>тонн</t>
  </si>
  <si>
    <t>Таблица 1-Функционально-типологические группы объектов</t>
  </si>
  <si>
    <t xml:space="preserve">Код </t>
  </si>
  <si>
    <t xml:space="preserve">Наименование объекта </t>
  </si>
  <si>
    <t xml:space="preserve">А Здания для объектов, обслуживающих население </t>
  </si>
  <si>
    <t xml:space="preserve">А 1 Здания и помещения учебно-воспитательного назначения </t>
  </si>
  <si>
    <t xml:space="preserve">А 1.1 </t>
  </si>
  <si>
    <t xml:space="preserve">А 1.1.1 </t>
  </si>
  <si>
    <t xml:space="preserve">А 1.1.2 </t>
  </si>
  <si>
    <t xml:space="preserve">А 1.1.3 </t>
  </si>
  <si>
    <t xml:space="preserve">А 1.2 </t>
  </si>
  <si>
    <t xml:space="preserve">А 1.3 </t>
  </si>
  <si>
    <t xml:space="preserve">А 2 Здания и помещения здравоохранения и социального обслуживания населения </t>
  </si>
  <si>
    <t xml:space="preserve">А 2.1 </t>
  </si>
  <si>
    <t xml:space="preserve">А 2.1.1 </t>
  </si>
  <si>
    <t xml:space="preserve">А 2.1.2 </t>
  </si>
  <si>
    <t xml:space="preserve">А 2.1.3 </t>
  </si>
  <si>
    <t xml:space="preserve">А 2.1.4 </t>
  </si>
  <si>
    <t xml:space="preserve">А 2.2 </t>
  </si>
  <si>
    <t xml:space="preserve">А 2.2.1 </t>
  </si>
  <si>
    <t xml:space="preserve">А 2.2.2 </t>
  </si>
  <si>
    <t xml:space="preserve">А 3 Здания и помещения сервисного обслуживания населения </t>
  </si>
  <si>
    <t xml:space="preserve">А 3.1 </t>
  </si>
  <si>
    <t xml:space="preserve">А 3.2 </t>
  </si>
  <si>
    <t xml:space="preserve">А 3.3 </t>
  </si>
  <si>
    <t xml:space="preserve">А 3.3.1 </t>
  </si>
  <si>
    <t xml:space="preserve">А 3.3.2 </t>
  </si>
  <si>
    <t xml:space="preserve">А 1 </t>
  </si>
  <si>
    <t xml:space="preserve">А 2 </t>
  </si>
  <si>
    <t xml:space="preserve">А 3 </t>
  </si>
  <si>
    <t>А 3.3.3</t>
  </si>
  <si>
    <t>А 3.4</t>
  </si>
  <si>
    <t xml:space="preserve">А 3.5 </t>
  </si>
  <si>
    <t xml:space="preserve">А 3.5.1 </t>
  </si>
  <si>
    <t xml:space="preserve">А 3.5.2 </t>
  </si>
  <si>
    <t xml:space="preserve">А 3.6 </t>
  </si>
  <si>
    <t>А 3.7</t>
  </si>
  <si>
    <t>А 4 Сооружения, здания и помещения для культурно-досуговой деятельности населения и религиозных обрядов</t>
  </si>
  <si>
    <t>А 4.1</t>
  </si>
  <si>
    <t>А 4.2</t>
  </si>
  <si>
    <t>А 4.2.1</t>
  </si>
  <si>
    <t>А 4.2.2</t>
  </si>
  <si>
    <t>А 4.2.3</t>
  </si>
  <si>
    <t>А 4.3</t>
  </si>
  <si>
    <t>А 4.3.1</t>
  </si>
  <si>
    <t>А 4.3.2</t>
  </si>
  <si>
    <t>А 4.3.3</t>
  </si>
  <si>
    <t>А 5 Здания и помещения для временного пребывания</t>
  </si>
  <si>
    <t>Б Здания объектов по обслуживанию общества и государства</t>
  </si>
  <si>
    <t>А 5.1</t>
  </si>
  <si>
    <t xml:space="preserve">А 5.2 </t>
  </si>
  <si>
    <t>А 5.3</t>
  </si>
  <si>
    <t>Б 1 Здания административного назначения</t>
  </si>
  <si>
    <t>Б 1.1</t>
  </si>
  <si>
    <t>Б 1.2</t>
  </si>
  <si>
    <t>Б 2 Здания</t>
  </si>
  <si>
    <t>Б 2.1</t>
  </si>
  <si>
    <t xml:space="preserve">Б 2.2 </t>
  </si>
  <si>
    <t xml:space="preserve">Б 2.3 </t>
  </si>
  <si>
    <t>Б 2.4</t>
  </si>
  <si>
    <t>Б 3 Здания организаций, производящих продукцию</t>
  </si>
  <si>
    <t>Б 3.1</t>
  </si>
  <si>
    <t xml:space="preserve">Б 3.2 </t>
  </si>
  <si>
    <t>Б 3.3</t>
  </si>
  <si>
    <t>В Многоквартирные жилые дома</t>
  </si>
  <si>
    <t>В 1</t>
  </si>
  <si>
    <t>В 2</t>
  </si>
  <si>
    <t>Г Другое</t>
  </si>
  <si>
    <t xml:space="preserve">А 1.1 Учреждения образования и подготовки кадров </t>
  </si>
  <si>
    <t xml:space="preserve">А 1.1.1 Дошкольные образовательные учреждения </t>
  </si>
  <si>
    <t xml:space="preserve">А 1.1.2 Общеобразовательные учреждения (школы, гимназии, лицеи, колледжи и т.п.) </t>
  </si>
  <si>
    <t xml:space="preserve">А 1.1.3 Учреждения профессионального образования (начального, среднего, высшего и последипломного) </t>
  </si>
  <si>
    <t xml:space="preserve">А 1.2 Внешкольные учреждения (школьников и молодежи) </t>
  </si>
  <si>
    <t xml:space="preserve">А 1.3 Специализированные учреждения (аэроклубы, автошколы, оборонные учебные заведения и т. п.) </t>
  </si>
  <si>
    <t xml:space="preserve">А </t>
  </si>
  <si>
    <t xml:space="preserve">А 2.1 Учреждения здравоохранения </t>
  </si>
  <si>
    <t xml:space="preserve">А 2.1.1 Лечебные учреждения со стационаром, медицинские центры и т.п. </t>
  </si>
  <si>
    <t xml:space="preserve">А 2.1.2 Амбулаторно-поликлинические и медико-оздоровительные учреждения </t>
  </si>
  <si>
    <t xml:space="preserve">А 2.1.3 Аптеки, молочные кухни, станции переливания крови и др. </t>
  </si>
  <si>
    <t xml:space="preserve">А 2.1.4 Медико-реабилитационные и коррекционные учреждения, в том числе для детей </t>
  </si>
  <si>
    <t xml:space="preserve">А 2.2 Учреждения социального обслуживания населения </t>
  </si>
  <si>
    <t xml:space="preserve">А 2.2.1 Учреждения без стационара </t>
  </si>
  <si>
    <t xml:space="preserve">А 2.2.2 Учреждения со стационаром, в том числе попечительские учреждения для детей </t>
  </si>
  <si>
    <t xml:space="preserve">А 3.1 Предприятия розничной и мелкооптовой торговли </t>
  </si>
  <si>
    <t xml:space="preserve">А 3.2 Предприятия питания </t>
  </si>
  <si>
    <t xml:space="preserve">А 3.3 Непроизводственные предприятия бытового и коммунального обслуживания населения </t>
  </si>
  <si>
    <t xml:space="preserve">А 3.3.1 Предприятия бытового обслуживания населения </t>
  </si>
  <si>
    <t xml:space="preserve">А 3.3.2 Учреждения коммунального хозяйства, предназначенные </t>
  </si>
  <si>
    <t>А 3.3.3 Учреждения гражданских обрядов</t>
  </si>
  <si>
    <t>А 3.4 Учреждения и предприятия связи, предназначенные для непосредственного обслуживания населения</t>
  </si>
  <si>
    <t>А 3.5 Учреждения транспорта, предназначенные для непосредственного обслуживания населения</t>
  </si>
  <si>
    <t>А 3.5.1 Вокзалы всех видов транспорта</t>
  </si>
  <si>
    <t>А 3.5.2 Учреждения обслуживания пассажиров (в том числе туристов)</t>
  </si>
  <si>
    <t>А 3.6 Сооружения, здания и помещения санитарно-бытового назначения (гаражи, котельные и т.п.)</t>
  </si>
  <si>
    <t>А 3.7 Ветеринарные учреждения</t>
  </si>
  <si>
    <t xml:space="preserve">А 4 </t>
  </si>
  <si>
    <t>А 4.1 Физкультурные, спортивные и физкультурно-досуговые учреждения</t>
  </si>
  <si>
    <t>А 4.2 Культурно-просветительные учреждения и религиозные организации</t>
  </si>
  <si>
    <t>А 4.2.1 Библиотеки и читальные залы</t>
  </si>
  <si>
    <t>А 4.2.2 Музеи и выставки</t>
  </si>
  <si>
    <t>А 4.2.3 Религиозные организации и учреждения для населения</t>
  </si>
  <si>
    <t>А 4.3 Зрелищные и досугово-развлекательные учреждения</t>
  </si>
  <si>
    <t>А 4.3.1 Зрелищные учреждения</t>
  </si>
  <si>
    <t>А 4.3.2 Клубные и досугово-развлекательные учреждения</t>
  </si>
  <si>
    <t>А 4.3.3 Дельфинарии, аквапарки, комплексы аттракционов и т.п.</t>
  </si>
  <si>
    <t xml:space="preserve">А 5 </t>
  </si>
  <si>
    <t>А 5.1 Гостиницы, мотели и т.п.</t>
  </si>
  <si>
    <t>А 5.2 Санатории, пансионаты, дома отдыха, учреждения туризма, круглогодичные лагеря для детей и юношества и т. д.</t>
  </si>
  <si>
    <t>А 5.3 Общежития учебных заведений и спальные корпуса интернатов</t>
  </si>
  <si>
    <t xml:space="preserve">Б </t>
  </si>
  <si>
    <t>Б 1</t>
  </si>
  <si>
    <t>Б 1.1 Учреждения органов управления</t>
  </si>
  <si>
    <t>Б 1.2 Административные учреждения, административные подразделения фирм, организаций, предприятий, а также фирмы и агентства и т.п.</t>
  </si>
  <si>
    <t>Б 2</t>
  </si>
  <si>
    <t>Б 2.1 Кредитно-финансовые и страховые организации, банки</t>
  </si>
  <si>
    <t>Б 2.2 Суды и прокуратура, нотариально-юридические учреждения</t>
  </si>
  <si>
    <t>Б 2.3 Правоохранительные организации (налоговые службы, милиция, таможня)</t>
  </si>
  <si>
    <t>Б 2.4 Учреждения социальной защиты населения (собесы, биржи труда и др.)</t>
  </si>
  <si>
    <t>Б 3</t>
  </si>
  <si>
    <t>Б 3.1 Научно-исследовательские организации (за исключением крупных и специальных сооружений)</t>
  </si>
  <si>
    <t>Б 3.2 Проектные и конструкторские организации</t>
  </si>
  <si>
    <t>Б 3.3 Редакционно-издательские и информационные организаций (за исключением типографий)</t>
  </si>
  <si>
    <t>В</t>
  </si>
  <si>
    <t>В 1 Многоквартирные жилые дома, находящиеся в государственной и муниципальной собственности</t>
  </si>
  <si>
    <t>В 2 Многоквартирные жилые дома, находящиеся в частной собственности</t>
  </si>
  <si>
    <t>Г</t>
  </si>
  <si>
    <t>Таблица 2 -Перечень основных технологий, направленных на энергосбережение и повышение энергетической эффективности</t>
  </si>
  <si>
    <t xml:space="preserve">№ п/п </t>
  </si>
  <si>
    <t xml:space="preserve">Технология </t>
  </si>
  <si>
    <t xml:space="preserve">Установка светодиодного уличного и дорожного освещения </t>
  </si>
  <si>
    <t xml:space="preserve">Комплексная модернизация систем уличного и дорожного освещения (замена устаревших ламп на светодиодные лампы, внедрение автоматизированной системы управления освещением и др.) </t>
  </si>
  <si>
    <t xml:space="preserve">Установка внутреннего светодиодного освещения (внутри зданий, строений, сооружений) </t>
  </si>
  <si>
    <t xml:space="preserve">Комплексная модернизация систем внутреннего освещения (замена устаревших ламп на светодиодные лампы, внедрение автоматизированной системы управления освещением и др.) </t>
  </si>
  <si>
    <t xml:space="preserve">Установка автоматизированной системы управления наружным освещением (АСУНО) </t>
  </si>
  <si>
    <t xml:space="preserve">Установка оборудования для автоматического регулирования освещения помещений в местах общего пользования (включения/выключения освещения, реагирующего на движение) </t>
  </si>
  <si>
    <t xml:space="preserve">Установка систем коррекции реактивной мощности </t>
  </si>
  <si>
    <t xml:space="preserve">Оптимизация схемы теплоснабжения (сокращение протяженности тепловых сетей с переходом от генерации большой мощности на генерацию меньшей мощности, находящуюся ближе к потребителям) </t>
  </si>
  <si>
    <t xml:space="preserve">Оптимизация теплогидравлических режимов существующей системы теплоснабжения </t>
  </si>
  <si>
    <t xml:space="preserve">Замена существующих тепловых сетей с восстановлением тепловой изоляции </t>
  </si>
  <si>
    <t xml:space="preserve">Установка ИТП, а также ИТП с автоматическим погодным регулированием температуры теплоносителя </t>
  </si>
  <si>
    <t xml:space="preserve">Установка терморегулирующих клапанов (терморегуляторов) на отопительных приборах </t>
  </si>
  <si>
    <t xml:space="preserve">Теплоизоляция внутридомовых инженерных сетей теплоснабжения и горячего водоснабжения в подвале и(или) на чердаке </t>
  </si>
  <si>
    <t xml:space="preserve">Модернизация трубопроводов и арматуры системы холодного водоснабжения </t>
  </si>
  <si>
    <t xml:space="preserve">Установка первой ступени приготовления горячей воды за счет утилизации тепла вентиляционных выбросов </t>
  </si>
  <si>
    <t xml:space="preserve">Установка частотно-регулируемых приводов в лифтовом хозяйстве </t>
  </si>
  <si>
    <t xml:space="preserve">Установка низкоэмиссионных стекол на окна в помещениях </t>
  </si>
  <si>
    <t xml:space="preserve">Установка регулируемого привода в системах водоснабжения и водоотведения </t>
  </si>
  <si>
    <t xml:space="preserve">Установка воздушных заслонок </t>
  </si>
  <si>
    <t xml:space="preserve">Комплексные мероприятия по теплоизоляции, герметизации ограждающих конструкций (вентилируемые фасады) </t>
  </si>
  <si>
    <t xml:space="preserve">Внедрение нетрадиционных (альтернативных) источников энергии (солнечные коллекторы, тепловые насосы и т.д.) </t>
  </si>
  <si>
    <t xml:space="preserve">Строительство новых и модернизация существующих котельных/ТЭЦ/ТЭС </t>
  </si>
  <si>
    <t xml:space="preserve">Внедрение эффективных электродвигателей и оптимизация систем электродвигателей </t>
  </si>
  <si>
    <t xml:space="preserve">Замена высоковольтных масляных выключателей на вакуумные выключатели </t>
  </si>
  <si>
    <t xml:space="preserve">Внедрение частотного регулирования насосов, вентиляторов и дымососов </t>
  </si>
  <si>
    <t xml:space="preserve">Внедрение когенерационной установки (мини - ТЭЦ) </t>
  </si>
  <si>
    <t xml:space="preserve">Установка системы возврата конденсата </t>
  </si>
  <si>
    <t xml:space="preserve">Оптимизация электропотребления в системах водоснабжения </t>
  </si>
  <si>
    <t xml:space="preserve">Другое (указать) </t>
  </si>
  <si>
    <t>Таблица 3-Основные виды ресурсов</t>
  </si>
  <si>
    <t xml:space="preserve">Вид ресурса </t>
  </si>
  <si>
    <t xml:space="preserve">Единицы измерения в натуральном выражении </t>
  </si>
  <si>
    <t xml:space="preserve">Коэффициенты перевода в условное выражение (тут) </t>
  </si>
  <si>
    <t xml:space="preserve">Единицы измерения в стоимостном выражении </t>
  </si>
  <si>
    <t xml:space="preserve">Природный газ </t>
  </si>
  <si>
    <t>тыс. м3</t>
  </si>
  <si>
    <t xml:space="preserve">Твердое топливо </t>
  </si>
  <si>
    <t xml:space="preserve">Уголь каменный </t>
  </si>
  <si>
    <t xml:space="preserve">Уголь бурый </t>
  </si>
  <si>
    <t xml:space="preserve">Торф топливный </t>
  </si>
  <si>
    <t xml:space="preserve">Сланцы горючие </t>
  </si>
  <si>
    <t xml:space="preserve">Дрова для отопления </t>
  </si>
  <si>
    <t>м3</t>
  </si>
  <si>
    <t>(указать)</t>
  </si>
  <si>
    <t xml:space="preserve">Жидкое топливо </t>
  </si>
  <si>
    <t xml:space="preserve">Нефть, включая газовый конденсат </t>
  </si>
  <si>
    <t xml:space="preserve">Дизельное топливо </t>
  </si>
  <si>
    <t xml:space="preserve">Бензин </t>
  </si>
  <si>
    <t xml:space="preserve">Керосин </t>
  </si>
  <si>
    <t xml:space="preserve">Мазут топочный </t>
  </si>
  <si>
    <t xml:space="preserve">Нефтебитум </t>
  </si>
  <si>
    <t xml:space="preserve">Электрическая энергия </t>
  </si>
  <si>
    <t>тыс. кВт∙ч</t>
  </si>
  <si>
    <t xml:space="preserve">Тепловая энергия </t>
  </si>
  <si>
    <t xml:space="preserve">Гидроэнергия </t>
  </si>
  <si>
    <t xml:space="preserve">Атомная энергия </t>
  </si>
  <si>
    <t xml:space="preserve">Холодная вода </t>
  </si>
  <si>
    <t xml:space="preserve">Горячая вода </t>
  </si>
  <si>
    <t xml:space="preserve">2 </t>
  </si>
  <si>
    <t xml:space="preserve">2.1 </t>
  </si>
  <si>
    <t xml:space="preserve">2.2 </t>
  </si>
  <si>
    <t xml:space="preserve">2.3 </t>
  </si>
  <si>
    <t xml:space="preserve">2.4 </t>
  </si>
  <si>
    <t xml:space="preserve">2.5 </t>
  </si>
  <si>
    <t xml:space="preserve">2.6 </t>
  </si>
  <si>
    <t xml:space="preserve">3 </t>
  </si>
  <si>
    <t xml:space="preserve">3.1 </t>
  </si>
  <si>
    <t xml:space="preserve">3.2 </t>
  </si>
  <si>
    <t xml:space="preserve">3.3 </t>
  </si>
  <si>
    <t xml:space="preserve">3.4 </t>
  </si>
  <si>
    <t xml:space="preserve">3.5 </t>
  </si>
  <si>
    <t xml:space="preserve">3.6 </t>
  </si>
  <si>
    <t xml:space="preserve">3.7 </t>
  </si>
  <si>
    <t xml:space="preserve">4 </t>
  </si>
  <si>
    <t xml:space="preserve">5 </t>
  </si>
  <si>
    <t xml:space="preserve">6 </t>
  </si>
  <si>
    <t xml:space="preserve">7 </t>
  </si>
  <si>
    <t xml:space="preserve">8 </t>
  </si>
  <si>
    <t xml:space="preserve">9 </t>
  </si>
  <si>
    <t>Таблица 4- Перечень типовых мероприятий по энергосбережению</t>
  </si>
  <si>
    <t>Перечень</t>
  </si>
  <si>
    <t>2.13.1</t>
  </si>
  <si>
    <t>2.13.2</t>
  </si>
  <si>
    <t>2.13.3</t>
  </si>
  <si>
    <t>2.13.4</t>
  </si>
  <si>
    <t>2.13.5</t>
  </si>
  <si>
    <t>2.13.6</t>
  </si>
  <si>
    <t>2.13.7</t>
  </si>
  <si>
    <t>2.13.8</t>
  </si>
  <si>
    <t>2.13.9</t>
  </si>
  <si>
    <t>2.13.10</t>
  </si>
  <si>
    <t>2.13.11</t>
  </si>
  <si>
    <t>2.13.12</t>
  </si>
  <si>
    <t>2.13.13</t>
  </si>
  <si>
    <t>2.13.14</t>
  </si>
  <si>
    <t>2.13.15</t>
  </si>
  <si>
    <t>2.13.16</t>
  </si>
  <si>
    <t>2.13.17</t>
  </si>
  <si>
    <t>2.13.18</t>
  </si>
  <si>
    <t>2.13.19</t>
  </si>
  <si>
    <t>2.13.20</t>
  </si>
  <si>
    <t>2.13.21</t>
  </si>
  <si>
    <t>2.14.1</t>
  </si>
  <si>
    <t>2.14.2</t>
  </si>
  <si>
    <t>2.14.3</t>
  </si>
  <si>
    <t>2.15.1</t>
  </si>
  <si>
    <t>2.15.2</t>
  </si>
  <si>
    <t>2.15.3</t>
  </si>
  <si>
    <t>2.15.4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</si>
  <si>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</si>
  <si>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</si>
  <si>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</si>
  <si>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</si>
  <si>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</si>
  <si>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</si>
  <si>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</si>
  <si>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</si>
  <si>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</si>
  <si>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</si>
  <si>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</si>
  <si>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</si>
  <si>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</si>
  <si>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</si>
  <si>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</si>
  <si>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</si>
  <si>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</si>
  <si>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</si>
  <si>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</si>
  <si>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</si>
  <si>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</si>
  <si>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</si>
  <si>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</si>
  <si>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</si>
  <si>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</si>
  <si>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</si>
  <si>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</si>
  <si>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</si>
  <si>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</si>
  <si>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</si>
  <si>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</si>
  <si>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</si>
  <si>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2.3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</si>
  <si>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</si>
  <si>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</si>
  <si>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</si>
  <si>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</si>
  <si>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</si>
  <si>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</si>
  <si>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</si>
  <si>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</si>
  <si>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</si>
  <si>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</si>
  <si>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</si>
  <si>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2.4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</si>
  <si>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</si>
  <si>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</si>
  <si>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</si>
  <si>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</si>
  <si>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</si>
  <si>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</si>
  <si>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</si>
  <si>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</si>
  <si>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</si>
  <si>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2.4.10</t>
  </si>
  <si>
    <t>2.5</t>
  </si>
  <si>
    <t>2.5.1</t>
  </si>
  <si>
    <t>2.5.2</t>
  </si>
  <si>
    <t>2.5.3</t>
  </si>
  <si>
    <t>2.5.4</t>
  </si>
  <si>
    <t>2.5.5</t>
  </si>
  <si>
    <t>2.5.6</t>
  </si>
  <si>
    <t>2.6</t>
  </si>
  <si>
    <t>2.6.1</t>
  </si>
  <si>
    <t>2.6.2</t>
  </si>
  <si>
    <t>2.6.3</t>
  </si>
  <si>
    <t>2.7</t>
  </si>
  <si>
    <t>2.7.1</t>
  </si>
  <si>
    <t>2.7.2</t>
  </si>
  <si>
    <t>2.7.3</t>
  </si>
  <si>
    <t>2.7.4</t>
  </si>
  <si>
    <t>2.7.5</t>
  </si>
  <si>
    <t>2.7.6</t>
  </si>
  <si>
    <t>2.7.7</t>
  </si>
  <si>
    <t>2.7.8</t>
  </si>
  <si>
    <t>2.8</t>
  </si>
  <si>
    <t>2.8.1</t>
  </si>
  <si>
    <t>2.8.2</t>
  </si>
  <si>
    <t>2.8.3</t>
  </si>
  <si>
    <t>2.8.4</t>
  </si>
  <si>
    <t>2.9</t>
  </si>
  <si>
    <t>2.9.1</t>
  </si>
  <si>
    <t>2.9.2</t>
  </si>
  <si>
    <t>2.9.3</t>
  </si>
  <si>
    <t>2.9.4</t>
  </si>
  <si>
    <t>2.10</t>
  </si>
  <si>
    <t>2.10.1</t>
  </si>
  <si>
    <t>2.10.2</t>
  </si>
  <si>
    <t>2.10.3</t>
  </si>
  <si>
    <t>2.10.4</t>
  </si>
  <si>
    <t>2.10.5</t>
  </si>
  <si>
    <t>2.11</t>
  </si>
  <si>
    <t>2.11.1</t>
  </si>
  <si>
    <t>2.11.2</t>
  </si>
  <si>
    <t>2.11.3</t>
  </si>
  <si>
    <t>2.11.4</t>
  </si>
  <si>
    <t>2.11.5</t>
  </si>
  <si>
    <t>2.12</t>
  </si>
  <si>
    <t>2.12.1</t>
  </si>
  <si>
    <t>2.12.2</t>
  </si>
  <si>
    <t>2.12.3</t>
  </si>
  <si>
    <t>2.12.4</t>
  </si>
  <si>
    <t>2.12.5</t>
  </si>
  <si>
    <t>2.12.6</t>
  </si>
  <si>
    <t>2.12.7</t>
  </si>
  <si>
    <t>2.13</t>
  </si>
  <si>
    <t>2.14</t>
  </si>
  <si>
    <t>2.15</t>
  </si>
  <si>
    <t>1 Типовые организационные мероприятия по энергосбережению</t>
  </si>
  <si>
    <t>1.1 Назначение ответственного лица за обеспечение мероприятий по энергосбережению</t>
  </si>
  <si>
    <t>1.2 Обучение в области энергосбережения и повышения энергетической эффективности персонала, ответственного за обеспечение мероприятий по энергосбережению</t>
  </si>
  <si>
    <t>1.3 Материальное стимулирование персонала на энергосбережение</t>
  </si>
  <si>
    <t>1.4 Совершенствование порядка работы учреждения и оптимизация работы систем освещения, вентиляции, водоснабжения</t>
  </si>
  <si>
    <t>1.5 Введение графиков включения и отключения систем освещения, вентиляции, тепловых завес и пр.</t>
  </si>
  <si>
    <t>1.6 Нормирование расхода энергоресурсов</t>
  </si>
  <si>
    <t>1.7 Назначение лиц, ответственных за контроль включения и отключения систем</t>
  </si>
  <si>
    <t>1.8 Организация работы по эксплуатации светильников, их чистке</t>
  </si>
  <si>
    <t>1.9 Проведение разъяснительной работы с учащимися и сотрудниками по вопросам энергосбережения</t>
  </si>
  <si>
    <t>1.10 Агитационная работа по вопросам энергосбережения</t>
  </si>
  <si>
    <t>1.11 Разработка и введение в действие системы поощрения сотрудников учреждения за действия, направленные на энергосбережение</t>
  </si>
  <si>
    <t>1.12 Повышение технических знаний в вопросах энергосбережения отдельных категорий сотрудников учреждений</t>
  </si>
  <si>
    <t>1.13 Создание системы энергоменеджмента</t>
  </si>
  <si>
    <t>1.14 Прочие</t>
  </si>
  <si>
    <t>2 Типовые технические мероприятия по энергосбережению</t>
  </si>
  <si>
    <t>2.1 Системы электроснабжения</t>
  </si>
  <si>
    <t>2.1.1 Установка выключателей нагрузки перед вводами силовых трансформаторов</t>
  </si>
  <si>
    <t>2.1.2 Устранение дефектов коммутационного и электросилового оборудования</t>
  </si>
  <si>
    <t>2.1.3 Замена высоковольтных масляных выключателей на вакуумные</t>
  </si>
  <si>
    <t>2.1.4 Замена устаревших трансформаторов на современные</t>
  </si>
  <si>
    <t>2.1.5 Снижение потерь электроэнергии в кабельных сетях</t>
  </si>
  <si>
    <t>2.1.6 Снижение потерь электроэнергии путем улучшения коэффициента мощности</t>
  </si>
  <si>
    <t>2.1.7 Увеличение коэффициентов загрузки электроприемников и трансформаторных подстанций и ограничение их холостого хода</t>
  </si>
  <si>
    <t>2.1.8 Поддержание номинальных уровней напряжения в сетях</t>
  </si>
  <si>
    <t>2.1.9 Равномерное распределение нагрузок по фазам</t>
  </si>
  <si>
    <t>2.1.10 Оснащение систем электроснабжения системами мониторинга потребления электрической энергии</t>
  </si>
  <si>
    <t>2.1.11 Сокращение числа личных бытовых приборов (кипятильников, кофеварок, электрочайников и пр.)</t>
  </si>
  <si>
    <t>2.1.12 Оптимизация времени использования оргтехники</t>
  </si>
  <si>
    <t>2.1.13 Применение частотного регулирования насосов систем водоснабжения</t>
  </si>
  <si>
    <t>2.1.14 Внедрение энергосберегающих конфорок на кухонных электрических плитах</t>
  </si>
  <si>
    <t>2.1.15 Установка терморегуляторов на системы электрического отопления</t>
  </si>
  <si>
    <t>2.1.16 Прочие</t>
  </si>
  <si>
    <t>2.2 Системы освещения</t>
  </si>
  <si>
    <t>2.2.1 Снижение расхода электроэнергии на цели освещения путем реконструкции существующей системы освещения за счет установки энергоэффективных источников света</t>
  </si>
  <si>
    <t>2.2.2 Сокращение области применения светильников с лампами накаливания и их замена на светильники с люминесцентными лампами</t>
  </si>
  <si>
    <t>2.2.3 Замена люминесцентных ламп старой модификации на лампы нового поколения меньшей мощности</t>
  </si>
  <si>
    <t>2.2.4 Замена традиционных систем освещения на светодиодные</t>
  </si>
  <si>
    <t>2.2.5 Замена электромагнитных пускорегулирующих устройств у люминесцентных ламп на более надежные и экономичные электронные</t>
  </si>
  <si>
    <t>2.2.6 Окраска стен помещений в более светлые тона</t>
  </si>
  <si>
    <t>2.2.7 Децентрализация включения освещения за счет установки нескольких выключателей и деления площади освещения на необходимые зоны</t>
  </si>
  <si>
    <t>2.2.8 Прочие</t>
  </si>
  <si>
    <t>2.3 Системы отопления</t>
  </si>
  <si>
    <t>2.3.1 Составление руководств по эксплуатации, управлению и обслуживанию систем отопления, периодический контроль со стороны руководства учреждения за их выполнением</t>
  </si>
  <si>
    <t>2.3.2 Оснащение систем отопления приборами учета</t>
  </si>
  <si>
    <t>2.3.3 Гидравлическая наладка внутренней системы отопления</t>
  </si>
  <si>
    <t>2.3.4 Ежегодная химическая очистка внутренних поверхностей нагрева системы отопления и теплообменных аппаратов</t>
  </si>
  <si>
    <t>2.3.5 Автоматизация систем теплоснабжения зданий путем установки индивидуальных тепловых пунктов (ИТП) с регулированием подачи теплоты</t>
  </si>
  <si>
    <t>2.3.6 Снятие декоративных ограждений с радиаторов отопления</t>
  </si>
  <si>
    <t>2.3.7 Установка теплоотражателей за радиаторами отопления</t>
  </si>
  <si>
    <t>2.3.8 Установка запорных термостатических вентилей на радиаторах отопления</t>
  </si>
  <si>
    <t>2.3.9 Замена однотрубной системы отопления на двухтрубную</t>
  </si>
  <si>
    <t>2.3.10 Установка тепловых завес</t>
  </si>
  <si>
    <t>2.3.11 Прочие</t>
  </si>
  <si>
    <t>2.4 Системы горячего водоснабжения</t>
  </si>
  <si>
    <t>2.4.1 Составление руководств по эксплуатации, управлению и обслуживанию систем горячего водоснабжения, периодический контроль со стороны руководства учреждения за их выполнением</t>
  </si>
  <si>
    <t>2.4.2 Автоматизация регулирования системы ГВС</t>
  </si>
  <si>
    <t>2.4.3 Обеспечение рециркуляции воды в системе ГВС</t>
  </si>
  <si>
    <t>2.4.4 Снижение потребления за счет оптимизации расходов и регулирования температуры</t>
  </si>
  <si>
    <t>2.4.5 Оснащение систем горячего водоснабжения счетчиками расхода горячей воды</t>
  </si>
  <si>
    <t>2.4.6 Снижение тепловых потерь при транспортировке по трубам через изоляцию</t>
  </si>
  <si>
    <t>2.4.7 Внедрение теплоизоляции труб на основе сверхтонкого теплоизоляционного покрытия</t>
  </si>
  <si>
    <t>2.4.8 Применение экономичной водоразборной арматуры</t>
  </si>
  <si>
    <t>2.4.9 Сокращение расходов и потерь воды</t>
  </si>
  <si>
    <t>2.4.10 Прочие</t>
  </si>
  <si>
    <t>2.5 Потребление воды</t>
  </si>
  <si>
    <t>2.5.1 Замена изношенных стальных трубопроводов водоснабжения</t>
  </si>
  <si>
    <t>2.5.2 Внедрение систем оборотного водоснабжения</t>
  </si>
  <si>
    <t>2.5.3 Внедрение систем водоподготовки</t>
  </si>
  <si>
    <t>2.5.4 Применение экономичной водоразборной арматуры</t>
  </si>
  <si>
    <t>2.5.5 Сокращение расходов и потерь воды</t>
  </si>
  <si>
    <t>2.5.6 Прочие</t>
  </si>
  <si>
    <t>2.6 Рекуперация тепла</t>
  </si>
  <si>
    <t>2.6.1 Внедрение рекуперации тепла в здании</t>
  </si>
  <si>
    <t>2.6.2 Повышение энергоэффективности сушильных установок</t>
  </si>
  <si>
    <t>2.6.3 Прочие</t>
  </si>
  <si>
    <t>2.7 Системы вентиляции</t>
  </si>
  <si>
    <t>2.7.1 Оптимизация работы вентиляционных систем</t>
  </si>
  <si>
    <t>2.7.2 Отключение вентиляционных установок во время обеденных перерывов и в нерабочее время</t>
  </si>
  <si>
    <t>2.7.3 Применение блокировки вентилятора воздушных завес с механизмами открывания дверей</t>
  </si>
  <si>
    <t>2.7.4 Замена устаревших вентиляторов с низким КПД на современные с более высоким КПД</t>
  </si>
  <si>
    <t>2.7.5 Замена устаревших приводов вентиляционных установок с низким КПД на современные с более высоким КПД</t>
  </si>
  <si>
    <t>2.7.6 Применение частотного регулирования скорости вращения</t>
  </si>
  <si>
    <t>2.7.7 Применение устройств автоматического регулирования и управления вентиляционными установками в зависимости от температуры наружного воздуха (в том числе с использованием ЧРП)</t>
  </si>
  <si>
    <t>2.7.8 Прочие</t>
  </si>
  <si>
    <t>2.8 Системы кондиционирования</t>
  </si>
  <si>
    <t>2.8.1 Включение кондиционера только при необходимости</t>
  </si>
  <si>
    <t>2.8.2 Исключение перегрева и переохлаждения воздуха в помещениях</t>
  </si>
  <si>
    <t>2.8.3 Поддержание в рабочем состоянии регуляторов, поверхностей теплообменников и оборудования</t>
  </si>
  <si>
    <t>2.8.4 Прочие</t>
  </si>
  <si>
    <t>2.9 Насосные установки</t>
  </si>
  <si>
    <t>2.9.1 Модернизация насосных агрегатов</t>
  </si>
  <si>
    <t>2.9.2 Модернизация электропривода насоса</t>
  </si>
  <si>
    <t>2.9.3 Стабилизация давления в гидравлических системах</t>
  </si>
  <si>
    <t>2.9.4 Прочие</t>
  </si>
  <si>
    <t>2.10 Системы сжатого воздуха</t>
  </si>
  <si>
    <t>2.10.1 Внедрение автоматизированной системы управления процессом производства сжатого воздуха</t>
  </si>
  <si>
    <t>2.10.2 Децентрализация воздухоснабжения</t>
  </si>
  <si>
    <t>2.10.3 Внедрение установки осушки сжатого воздуха на компрессорной станции</t>
  </si>
  <si>
    <t>2.10.4 Модернизация турбокомпрессорных холодильных машин</t>
  </si>
  <si>
    <t>2.10.5 Прочие</t>
  </si>
  <si>
    <t>2.11 Электротехническое оборудование</t>
  </si>
  <si>
    <t>2.11.1 Внедрение сварочных инверторов с микропроцессорными схемами управления</t>
  </si>
  <si>
    <t>2.11.2 Минимизация потерь электроэнергии в сварочном оборудовании при обрыве дуги</t>
  </si>
  <si>
    <t>2.11.3 Модернизация выпрямительных агрегатов гальванического участка</t>
  </si>
  <si>
    <t>2.11.4 Внедрение установок высокотемпературного нагрева шихты</t>
  </si>
  <si>
    <t>2.11.5 Прочие</t>
  </si>
  <si>
    <t>2.12 Строительные и ограждающие конструкции здания</t>
  </si>
  <si>
    <t>2.12.1 Снижение тепловых потерь тепла через оконные проемы путем установки третьего стекла или пленки ПВХ в межрамном пространстве окон</t>
  </si>
  <si>
    <t>2.12.2 Снижение тепловых потерь тепла через оконные проемы путем установки низкоэмиссионных теплоотражающих пленок на оконные стекла</t>
  </si>
  <si>
    <t>2.12.3 Дополнительное остекление сотовым поликарбонатом</t>
  </si>
  <si>
    <t>2.12.4 Улучшение тепловой изоляции фасадов, перекрытий, стен, полов и чердаков, кровли и т.п.</t>
  </si>
  <si>
    <t>2.12.5 Снижение тепловых потерь тепла путем заделки межпанельных и компенсационных швов</t>
  </si>
  <si>
    <t>2.12.6 Гидрофобизация стен (гидрофобное покрытие стен)</t>
  </si>
  <si>
    <t>2.12.7 Прочие</t>
  </si>
  <si>
    <t>2.13 Котельные и тепловые электростанции</t>
  </si>
  <si>
    <t>2.13.1 Составление руководств и режимных карт эксплуатации, управления и обслуживания оборудования и периодический контроль со стороны руководства учреждения за их выполнением</t>
  </si>
  <si>
    <t>2.13.2 Поддержание оптимального коэффициента избытка воздуха и хорошего смешивания его с топливом</t>
  </si>
  <si>
    <t>2.13.3 Установка водяного поверхностного экономайзера за котлом</t>
  </si>
  <si>
    <t>2.13.4 Применение за котлоагрегатами установок глубокой утилизации тепла, установок использования скрытой теплоты парообразования уходящих дымовых газов (контактный теплообменник)</t>
  </si>
  <si>
    <t>2.13.5 Повышение температуры питательной воды на входе в барабан котла</t>
  </si>
  <si>
    <t>2.13.6 Подогрев питательной воды в водяном экономайзере</t>
  </si>
  <si>
    <t>2.13.7 Содержание в чистоте наружных и внутренних поверхностей нагрева котла</t>
  </si>
  <si>
    <t>2.13.8 Очистка от накипи внутренних поверхностей котла нагрева котлов ультразвуковым методом</t>
  </si>
  <si>
    <t>2.13.9 Использование тепловыделений от котлов путем забора теплого воздуха из верхней зоны котельного зала и подачей его во всасывающую линию дутьевого вентилятора</t>
  </si>
  <si>
    <t>2.13.10 Теплоизоляция наружных и внутренних поверхностей котлов и теплопроводов, уплотнение клапанов и тракта котлов (температура на поверхности обмуровки не должна превышать 55 градусов С)</t>
  </si>
  <si>
    <t>2.13.11 Установка систем учета расходов топлива, электроэнергии, воды и отпуска тепла</t>
  </si>
  <si>
    <t>2.13.12 Автоматизация управления работой котельной</t>
  </si>
  <si>
    <t>2.13.13 Применение частотного привода для регулирования скорости вращения насосов, вентиляторов и дымососов</t>
  </si>
  <si>
    <t>2.13.14 Перевод паровых котлов в водогрейный режим</t>
  </si>
  <si>
    <t>2.13.15 Перевод паровой системы отопления на водяную</t>
  </si>
  <si>
    <t>2.13.16 Рациональная загрузка одновременно работающих котлов</t>
  </si>
  <si>
    <t>2.13.17 Установка когенерационной установки (мини-ТЭЦ)</t>
  </si>
  <si>
    <t>2.13.18 Установка системы возврата конденсата</t>
  </si>
  <si>
    <t>2.13.19 Установка расширителя непрерывной продувки и подогревателя сырой воды</t>
  </si>
  <si>
    <t>2.13.20 Восстановление обмуровки котлов</t>
  </si>
  <si>
    <t>2.13.21 Прочие</t>
  </si>
  <si>
    <t>2.14 Транспортные средства</t>
  </si>
  <si>
    <t>2.14.1 Перевод автомобиля с бензина на газ</t>
  </si>
  <si>
    <t>2.14.2 Поддержание равномерного давления воздуха в шинах</t>
  </si>
  <si>
    <t>2.14.3 Прочие</t>
  </si>
  <si>
    <t>2.15 Учет энергоресурсов</t>
  </si>
  <si>
    <t>2.15.1 Внедрение автоматизированных информационно-измерительных систем (АИИС) учета тепло- и электроэнергии</t>
  </si>
  <si>
    <t>2.15.2 Модернизация и расширение системы обмена технологической информацией (СОТИ)</t>
  </si>
  <si>
    <t>2.15.3 Создание центра сбора и обработки данных (ЦСОД)</t>
  </si>
  <si>
    <t>2.15.4 Прочие</t>
  </si>
  <si>
    <t>да</t>
  </si>
  <si>
    <t>нет</t>
  </si>
  <si>
    <t>Положения Методических рекомендаций не распространяются в соответствии с приказом Минэкономразвития России от 15.07.2020 № 425</t>
  </si>
  <si>
    <t xml:space="preserve">2. Информация о лице, ответственном за заполнение формы </t>
  </si>
  <si>
    <t>1. Общие сведения</t>
  </si>
  <si>
    <t>ед.</t>
  </si>
  <si>
    <t>Х</t>
  </si>
  <si>
    <t>«Региональные дороги»</t>
  </si>
  <si>
    <t>Региональные дороги</t>
  </si>
  <si>
    <t>Количество и общая установленная мощность светоточек освещения региональных автомобильных дорог</t>
  </si>
  <si>
    <t>кВт</t>
  </si>
  <si>
    <t xml:space="preserve">Количество и общая установленная мощность светоточек по технологиям, в том числе: </t>
  </si>
  <si>
    <t>светодиодных</t>
  </si>
  <si>
    <t>металлогалогенных</t>
  </si>
  <si>
    <t>натриевых, в том числе:</t>
  </si>
  <si>
    <t>400 Вт</t>
  </si>
  <si>
    <t>250 Вт</t>
  </si>
  <si>
    <t>150 Вт</t>
  </si>
  <si>
    <t>100 Вт</t>
  </si>
  <si>
    <t>70 Вт</t>
  </si>
  <si>
    <t>прочая мощность (указать при наличии)</t>
  </si>
  <si>
    <t>ртутных, в том числе:</t>
  </si>
  <si>
    <t>125 Вт</t>
  </si>
  <si>
    <t>80 Вт</t>
  </si>
  <si>
    <t>прочих светоточек (указать при наличии)</t>
  </si>
  <si>
    <t xml:space="preserve">Объем потребления  электрической энергии на освещение региональных автомобильных дорог </t>
  </si>
  <si>
    <t>кВт∙ч/год</t>
  </si>
  <si>
    <t xml:space="preserve">Стоимость потребленной электрической энергии на освещение региональных автомобильных дорог </t>
  </si>
  <si>
    <t>Количество светоточек на региональных автомобильных дорогах, которые при эксплуатации регулируются в зависимости от уровня естественного освещения</t>
  </si>
  <si>
    <t>«Муниципальные образования»</t>
  </si>
  <si>
    <t>Муниципальные образования</t>
  </si>
  <si>
    <t>Количество и общая установленная мощность светоточек уличного освещения муниципальных образований</t>
  </si>
  <si>
    <t xml:space="preserve">Объем потребления  электрической энергии на уличное освещение муниципальных образований </t>
  </si>
  <si>
    <t>Стоимость потребленной электрической энергии на уличное освещение муниципальных образований</t>
  </si>
  <si>
    <t>Количество светоточек уличного освещения в муниципальных образованиях, которые при эксплуатации регулируются в зависимости от уровня естественного освещения</t>
  </si>
  <si>
    <t>3. Общие сведения об установленных осветительных приборах систем уличного освещения муниципальных образований</t>
  </si>
  <si>
    <t>4. Сведения о потреблении электрической энергии на уличное освещение муниципальных образований</t>
  </si>
  <si>
    <t>5. Сведения о внедрении систем управления уличным освещением муниципальных образований</t>
  </si>
  <si>
    <t>Сведения об осветительных приборах дорожного и уличного освещения Ивановская область (дороги)«Региональные дороги» и «Муниципальные образования»</t>
  </si>
  <si>
    <t>Наименование МО/ ИОГВ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</si>
</sst>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EBF1DE"/>
      </patternFill>
    </fill>
    <fill>
      <patternFill patternType="solid">
        <fgColor rgb="FFDCE6F2"/>
        <bgColor rgb="FFEBF1DE"/>
      </patternFill>
    </fill>
    <fill>
      <patternFill patternType="solid">
        <fgColor rgb="FFFDEADA"/>
        <bgColor rgb="FFEBF1DE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0" fontId="1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/>
    <xf numFmtId="0" fontId="7" fillId="0" borderId="1" xfId="0" applyFont="1" applyBorder="1"/>
    <xf numFmtId="49" fontId="6" fillId="0" borderId="1" xfId="0" applyNumberFormat="1" applyFont="1" applyBorder="1"/>
    <xf numFmtId="0" fontId="6" fillId="0" borderId="3" xfId="0" applyFont="1" applyBorder="1" applyAlignment="1"/>
    <xf numFmtId="0" fontId="6" fillId="0" borderId="5" xfId="0" applyFont="1" applyBorder="1" applyAlignment="1"/>
    <xf numFmtId="0" fontId="8" fillId="0" borderId="3" xfId="0" applyFont="1" applyBorder="1" applyAlignment="1"/>
    <xf numFmtId="0" fontId="8" fillId="0" borderId="5" xfId="0" applyFont="1" applyBorder="1" applyAlignment="1"/>
    <xf numFmtId="0" fontId="6" fillId="0" borderId="1" xfId="0" applyFont="1" applyBorder="1" applyAlignment="1">
      <alignment horizontal="left" wrapText="1"/>
    </xf>
    <xf numFmtId="0" fontId="7" fillId="0" borderId="3" xfId="0" applyFont="1" applyBorder="1" applyAlignment="1"/>
    <xf numFmtId="0" fontId="7" fillId="0" borderId="5" xfId="0" applyFont="1" applyBorder="1" applyAlignment="1"/>
    <xf numFmtId="0" fontId="8" fillId="0" borderId="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7" fillId="0" borderId="2" xfId="0" applyFont="1" applyBorder="1" applyAlignment="1"/>
    <xf numFmtId="0" fontId="7" fillId="0" borderId="1" xfId="0" applyFont="1" applyBorder="1" applyAlignment="1">
      <alignment horizontal="center"/>
    </xf>
    <xf numFmtId="0" fontId="12" fillId="0" borderId="0" xfId="0" applyFont="1"/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49" fontId="12" fillId="0" borderId="1" xfId="0" applyNumberFormat="1" applyFont="1" applyBorder="1" applyAlignment="1">
      <alignment horizontal="left"/>
    </xf>
    <xf numFmtId="0" fontId="12" fillId="0" borderId="1" xfId="0" applyFont="1" applyBorder="1"/>
    <xf numFmtId="49" fontId="3" fillId="0" borderId="1" xfId="0" applyNumberFormat="1" applyFont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 wrapText="1"/>
    </xf>
    <xf numFmtId="3" fontId="14" fillId="5" borderId="8" xfId="0" applyNumberFormat="1" applyFont="1" applyFill="1" applyBorder="1" applyAlignment="1" applyProtection="1">
      <alignment horizontal="center" vertical="center" wrapText="1"/>
      <protection locked="0"/>
    </xf>
    <xf numFmtId="4" fontId="14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center" vertical="center" wrapText="1"/>
    </xf>
    <xf numFmtId="3" fontId="15" fillId="6" borderId="7" xfId="0" applyNumberFormat="1" applyFont="1" applyFill="1" applyBorder="1" applyAlignment="1">
      <alignment horizontal="center" vertical="center" wrapText="1"/>
    </xf>
    <xf numFmtId="3" fontId="13" fillId="6" borderId="7" xfId="0" applyNumberFormat="1" applyFont="1" applyFill="1" applyBorder="1" applyAlignment="1">
      <alignment horizontal="center" vertical="center" wrapText="1"/>
    </xf>
    <xf numFmtId="49" fontId="13" fillId="4" borderId="7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 wrapText="1" indent="1"/>
    </xf>
    <xf numFmtId="3" fontId="14" fillId="0" borderId="7" xfId="0" applyNumberFormat="1" applyFont="1" applyBorder="1" applyAlignment="1" applyProtection="1">
      <alignment horizontal="center" vertical="center" wrapText="1"/>
      <protection locked="0"/>
    </xf>
    <xf numFmtId="2" fontId="14" fillId="0" borderId="7" xfId="0" applyNumberFormat="1" applyFont="1" applyBorder="1" applyAlignment="1" applyProtection="1">
      <alignment horizontal="center" vertical="center" wrapText="1"/>
      <protection locked="0"/>
    </xf>
    <xf numFmtId="3" fontId="14" fillId="5" borderId="7" xfId="0" applyNumberFormat="1" applyFont="1" applyFill="1" applyBorder="1" applyAlignment="1" applyProtection="1">
      <alignment horizontal="center" vertical="center" wrapText="1"/>
      <protection locked="0"/>
    </xf>
    <xf numFmtId="4" fontId="14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>
      <alignment horizontal="left" vertical="center" wrapText="1" indent="15"/>
    </xf>
    <xf numFmtId="0" fontId="13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3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5">
    <cellStyle name="Обычный" xfId="0" builtinId="0"/>
    <cellStyle name="Обычный 2" xfId="1" xr:uid="{567F0001-A93C-472D-ADE9-F87047FBDC9E}"/>
    <cellStyle name="Обычный 2 2" xfId="3" xr:uid="{FF3222D0-7B26-4AE7-A7A7-EAD3A476FC0A}"/>
    <cellStyle name="Обычный 3" xfId="2" xr:uid="{EB6D297B-8A28-4541-BDE8-0F196690BAFD}"/>
    <cellStyle name="Обычный 4" xfId="4" xr:uid="{C09C1455-E372-4726-91DA-FF0FE7F66B87}"/>
  </cellStyles>
  <dxfs count="0"/>
  <tableStyles count="0" defaultTableStyle="TableStyleMedium2" defaultPivotStyle="PivotStyleLight16"/>
  <colors>
    <mruColors>
      <color rgb="FFFFFFFF"/>
      <color rgb="FF0066FF"/>
      <color rgb="FF3399FF"/>
      <color rgb="FFCC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1447800</xdr:colOff>
      <xdr:row>0</xdr:row>
      <xdr:rowOff>962025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08316F2-B2B8-4406-9831-1FDE45F5230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"/>
          <a:ext cx="1895475" cy="962024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58;&#1069;&#1041;/&#1069;&#1053;&#1045;&#1056;&#1043;&#1054;&#1057;&#1041;&#1045;&#1056;&#1045;&#1046;&#1045;&#1053;&#1048;&#1045;/&#8470;222-&#1088;&#1087;/&#1079;&#1072;%202022/2022%20&#1057;&#1074;&#1077;&#1076;&#1077;&#1085;&#1080;&#1103;%20&#1086;&#1073;%20&#1086;&#1089;&#1074;&#1077;&#1090;&#1080;&#1090;&#1077;&#1083;&#1100;&#1085;&#1099;&#1093;%20&#1087;&#1088;&#1080;&#1073;&#1086;&#1088;&#1072;&#1093;%20&#1076;&#1086;&#1088;&#1086;&#1078;&#1085;&#1086;&#1075;&#1086;%20&#1080;%20&#1091;&#1083;&#1080;&#1095;&#1085;&#1086;&#1075;&#1086;%20&#1086;&#1089;&#1074;&#1077;&#1097;&#1077;&#1085;&#1080;&#1103;%20_&#1048;&#1074;&#1072;&#1085;&#1086;&#1074;&#1089;&#1082;&#1072;&#1103;%20&#1086;&#1073;&#1083;&#1072;&#1089;&#1090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3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 "/>
      <sheetName val="20"/>
      <sheetName val="21"/>
      <sheetName val="22"/>
      <sheetName val="23 "/>
      <sheetName val="24 "/>
      <sheetName val="25"/>
      <sheetName val="26"/>
      <sheetName val="27"/>
    </sheetNames>
    <sheetDataSet>
      <sheetData sheetId="0"/>
      <sheetData sheetId="1">
        <row r="52">
          <cell r="D52"/>
          <cell r="F52"/>
        </row>
        <row r="53">
          <cell r="D53"/>
          <cell r="F53"/>
        </row>
      </sheetData>
      <sheetData sheetId="2">
        <row r="52">
          <cell r="D52"/>
          <cell r="F52"/>
        </row>
        <row r="53">
          <cell r="D53"/>
          <cell r="F53"/>
        </row>
      </sheetData>
      <sheetData sheetId="3">
        <row r="52">
          <cell r="D52"/>
          <cell r="F52"/>
        </row>
        <row r="53">
          <cell r="D53"/>
          <cell r="F53"/>
        </row>
      </sheetData>
      <sheetData sheetId="4">
        <row r="52">
          <cell r="D52"/>
          <cell r="F52"/>
        </row>
        <row r="53">
          <cell r="D53"/>
          <cell r="F53"/>
        </row>
      </sheetData>
      <sheetData sheetId="5">
        <row r="52">
          <cell r="D52"/>
          <cell r="F52"/>
        </row>
        <row r="53">
          <cell r="D53"/>
          <cell r="F53"/>
        </row>
      </sheetData>
      <sheetData sheetId="6">
        <row r="52">
          <cell r="D52"/>
          <cell r="F52"/>
        </row>
        <row r="53">
          <cell r="D53"/>
          <cell r="F53"/>
        </row>
      </sheetData>
      <sheetData sheetId="7">
        <row r="52">
          <cell r="D52"/>
          <cell r="F52"/>
        </row>
        <row r="53">
          <cell r="D53"/>
          <cell r="F53"/>
        </row>
      </sheetData>
      <sheetData sheetId="8">
        <row r="52">
          <cell r="D52"/>
          <cell r="F52"/>
        </row>
        <row r="53">
          <cell r="D53"/>
          <cell r="F53"/>
        </row>
      </sheetData>
      <sheetData sheetId="9">
        <row r="52">
          <cell r="D52"/>
          <cell r="F52"/>
        </row>
        <row r="53">
          <cell r="D53"/>
          <cell r="F53"/>
        </row>
      </sheetData>
      <sheetData sheetId="10">
        <row r="52">
          <cell r="D52"/>
          <cell r="F52"/>
        </row>
        <row r="53">
          <cell r="D53"/>
          <cell r="F53"/>
        </row>
      </sheetData>
      <sheetData sheetId="11">
        <row r="52">
          <cell r="D52"/>
          <cell r="F52"/>
        </row>
        <row r="53">
          <cell r="D53"/>
          <cell r="F53"/>
        </row>
      </sheetData>
      <sheetData sheetId="12">
        <row r="52">
          <cell r="D52"/>
          <cell r="F52"/>
        </row>
        <row r="53">
          <cell r="D53"/>
          <cell r="F53"/>
        </row>
      </sheetData>
      <sheetData sheetId="13">
        <row r="52">
          <cell r="D52"/>
          <cell r="F52"/>
        </row>
        <row r="53">
          <cell r="D53"/>
          <cell r="F53"/>
        </row>
      </sheetData>
      <sheetData sheetId="14">
        <row r="52">
          <cell r="D52"/>
          <cell r="F52"/>
        </row>
        <row r="53">
          <cell r="D53"/>
          <cell r="F53"/>
        </row>
      </sheetData>
      <sheetData sheetId="15">
        <row r="52">
          <cell r="D52"/>
          <cell r="F52"/>
        </row>
        <row r="53">
          <cell r="D53"/>
          <cell r="F53"/>
        </row>
      </sheetData>
      <sheetData sheetId="16">
        <row r="52">
          <cell r="D52"/>
          <cell r="F52"/>
        </row>
        <row r="53">
          <cell r="D53"/>
          <cell r="F53"/>
        </row>
      </sheetData>
      <sheetData sheetId="17">
        <row r="52">
          <cell r="D52"/>
          <cell r="F52"/>
        </row>
        <row r="53">
          <cell r="D53"/>
          <cell r="F53"/>
        </row>
      </sheetData>
      <sheetData sheetId="18">
        <row r="52">
          <cell r="D52"/>
          <cell r="F52"/>
        </row>
        <row r="53">
          <cell r="D53"/>
          <cell r="F53"/>
        </row>
      </sheetData>
      <sheetData sheetId="19">
        <row r="52">
          <cell r="D52"/>
          <cell r="F52"/>
        </row>
        <row r="53">
          <cell r="D53"/>
          <cell r="F53"/>
        </row>
      </sheetData>
      <sheetData sheetId="20">
        <row r="52">
          <cell r="D52"/>
          <cell r="F52"/>
        </row>
        <row r="53">
          <cell r="D53"/>
          <cell r="F53"/>
        </row>
      </sheetData>
      <sheetData sheetId="21">
        <row r="52">
          <cell r="D52"/>
          <cell r="F52"/>
        </row>
        <row r="53">
          <cell r="D53"/>
          <cell r="F53"/>
        </row>
      </sheetData>
      <sheetData sheetId="22">
        <row r="52">
          <cell r="D52"/>
          <cell r="F52"/>
        </row>
        <row r="53">
          <cell r="D53"/>
          <cell r="F53"/>
        </row>
      </sheetData>
      <sheetData sheetId="23">
        <row r="52">
          <cell r="D52"/>
          <cell r="F52"/>
        </row>
        <row r="53">
          <cell r="D53"/>
          <cell r="F53"/>
        </row>
      </sheetData>
      <sheetData sheetId="24">
        <row r="52">
          <cell r="D52"/>
          <cell r="F52"/>
        </row>
        <row r="53">
          <cell r="D53"/>
          <cell r="F53"/>
        </row>
      </sheetData>
      <sheetData sheetId="25">
        <row r="52">
          <cell r="D52"/>
          <cell r="F52"/>
        </row>
        <row r="53">
          <cell r="D53"/>
          <cell r="F53"/>
        </row>
      </sheetData>
      <sheetData sheetId="26">
        <row r="52">
          <cell r="D52"/>
          <cell r="F52"/>
        </row>
        <row r="53">
          <cell r="D53"/>
          <cell r="F53"/>
        </row>
      </sheetData>
      <sheetData sheetId="27">
        <row r="52">
          <cell r="D52"/>
          <cell r="F52"/>
        </row>
        <row r="53">
          <cell r="D53"/>
          <cell r="F53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942A-62E5-4720-A40E-16CBFF035F02}">
  <dimension ref="A1:C31"/>
  <sheetViews>
    <sheetView topLeftCell="A9" zoomScale="145" zoomScaleNormal="145" workbookViewId="0">
      <selection activeCell="B25" sqref="B25"/>
    </sheetView>
  </sheetViews>
  <sheetFormatPr defaultRowHeight="15" x14ac:dyDescent="0.25"/>
  <cols>
    <col min="1" max="1" width="67.85546875" customWidth="1"/>
    <col min="2" max="2" width="103.85546875" customWidth="1"/>
  </cols>
  <sheetData>
    <row r="1" spans="1:3" x14ac:dyDescent="0.25">
      <c r="A1" t="s">
        <v>16</v>
      </c>
      <c r="B1" s="2" t="s">
        <v>0</v>
      </c>
      <c r="C1" s="1">
        <v>2023</v>
      </c>
    </row>
    <row r="2" spans="1:3" x14ac:dyDescent="0.25">
      <c r="A2" t="s">
        <v>17</v>
      </c>
      <c r="B2" s="2" t="s">
        <v>1</v>
      </c>
      <c r="C2" s="1">
        <f>C1+1</f>
        <v>2024</v>
      </c>
    </row>
    <row r="3" spans="1:3" x14ac:dyDescent="0.25">
      <c r="A3" t="s">
        <v>18</v>
      </c>
      <c r="B3" s="2" t="s">
        <v>15</v>
      </c>
      <c r="C3" s="1">
        <f t="shared" ref="C3:C15" si="0">C2+1</f>
        <v>2025</v>
      </c>
    </row>
    <row r="4" spans="1:3" x14ac:dyDescent="0.25">
      <c r="A4" t="s">
        <v>19</v>
      </c>
      <c r="B4" s="2" t="s">
        <v>2</v>
      </c>
      <c r="C4" s="1">
        <f t="shared" si="0"/>
        <v>2026</v>
      </c>
    </row>
    <row r="5" spans="1:3" x14ac:dyDescent="0.25">
      <c r="A5" t="s">
        <v>20</v>
      </c>
      <c r="B5" s="2" t="s">
        <v>13</v>
      </c>
      <c r="C5" s="1">
        <f t="shared" si="0"/>
        <v>2027</v>
      </c>
    </row>
    <row r="6" spans="1:3" x14ac:dyDescent="0.25">
      <c r="A6" t="s">
        <v>21</v>
      </c>
      <c r="B6" s="2" t="s">
        <v>3</v>
      </c>
      <c r="C6" s="1">
        <f t="shared" si="0"/>
        <v>2028</v>
      </c>
    </row>
    <row r="7" spans="1:3" x14ac:dyDescent="0.25">
      <c r="A7" t="s">
        <v>22</v>
      </c>
      <c r="B7" s="2" t="s">
        <v>4</v>
      </c>
      <c r="C7" s="1">
        <f t="shared" si="0"/>
        <v>2029</v>
      </c>
    </row>
    <row r="8" spans="1:3" x14ac:dyDescent="0.25">
      <c r="A8" t="s">
        <v>23</v>
      </c>
      <c r="B8" s="2" t="s">
        <v>5</v>
      </c>
      <c r="C8" s="1">
        <f t="shared" si="0"/>
        <v>2030</v>
      </c>
    </row>
    <row r="9" spans="1:3" x14ac:dyDescent="0.25">
      <c r="A9" t="s">
        <v>24</v>
      </c>
      <c r="B9" s="2" t="s">
        <v>14</v>
      </c>
      <c r="C9" s="1">
        <f t="shared" si="0"/>
        <v>2031</v>
      </c>
    </row>
    <row r="10" spans="1:3" x14ac:dyDescent="0.25">
      <c r="A10" t="s">
        <v>25</v>
      </c>
      <c r="B10" s="2" t="s">
        <v>6</v>
      </c>
      <c r="C10" s="1">
        <f t="shared" si="0"/>
        <v>2032</v>
      </c>
    </row>
    <row r="11" spans="1:3" x14ac:dyDescent="0.25">
      <c r="A11" t="s">
        <v>26</v>
      </c>
      <c r="B11" s="2" t="s">
        <v>7</v>
      </c>
      <c r="C11" s="1">
        <f t="shared" si="0"/>
        <v>2033</v>
      </c>
    </row>
    <row r="12" spans="1:3" x14ac:dyDescent="0.25">
      <c r="A12" t="s">
        <v>27</v>
      </c>
      <c r="B12" s="2" t="s">
        <v>8</v>
      </c>
      <c r="C12" s="1">
        <f t="shared" si="0"/>
        <v>2034</v>
      </c>
    </row>
    <row r="13" spans="1:3" x14ac:dyDescent="0.25">
      <c r="A13" t="s">
        <v>28</v>
      </c>
      <c r="B13" s="2" t="s">
        <v>9</v>
      </c>
      <c r="C13" s="1">
        <f t="shared" si="0"/>
        <v>2035</v>
      </c>
    </row>
    <row r="14" spans="1:3" x14ac:dyDescent="0.25">
      <c r="A14" t="s">
        <v>29</v>
      </c>
      <c r="B14" s="2" t="s">
        <v>10</v>
      </c>
      <c r="C14" s="1">
        <f t="shared" si="0"/>
        <v>2036</v>
      </c>
    </row>
    <row r="15" spans="1:3" x14ac:dyDescent="0.25">
      <c r="A15" t="s">
        <v>30</v>
      </c>
      <c r="B15" s="2" t="s">
        <v>11</v>
      </c>
      <c r="C15" s="1">
        <f t="shared" si="0"/>
        <v>2037</v>
      </c>
    </row>
    <row r="16" spans="1:3" x14ac:dyDescent="0.25">
      <c r="A16" t="s">
        <v>31</v>
      </c>
      <c r="B16" s="2" t="s">
        <v>12</v>
      </c>
    </row>
    <row r="17" spans="1:1" x14ac:dyDescent="0.25">
      <c r="A17" t="s">
        <v>32</v>
      </c>
    </row>
    <row r="18" spans="1:1" x14ac:dyDescent="0.25">
      <c r="A18" t="s">
        <v>33</v>
      </c>
    </row>
    <row r="19" spans="1:1" x14ac:dyDescent="0.25">
      <c r="A19" t="s">
        <v>34</v>
      </c>
    </row>
    <row r="20" spans="1:1" x14ac:dyDescent="0.25">
      <c r="A20" t="s">
        <v>35</v>
      </c>
    </row>
    <row r="21" spans="1:1" x14ac:dyDescent="0.25">
      <c r="A21" t="s">
        <v>36</v>
      </c>
    </row>
    <row r="22" spans="1:1" x14ac:dyDescent="0.25">
      <c r="A22" t="s">
        <v>37</v>
      </c>
    </row>
    <row r="23" spans="1:1" x14ac:dyDescent="0.25">
      <c r="A23" t="s">
        <v>38</v>
      </c>
    </row>
    <row r="24" spans="1:1" x14ac:dyDescent="0.25">
      <c r="A24" t="s">
        <v>39</v>
      </c>
    </row>
    <row r="25" spans="1:1" x14ac:dyDescent="0.25">
      <c r="A25" t="s">
        <v>40</v>
      </c>
    </row>
    <row r="26" spans="1:1" x14ac:dyDescent="0.25">
      <c r="A26" t="s">
        <v>41</v>
      </c>
    </row>
    <row r="27" spans="1:1" x14ac:dyDescent="0.25">
      <c r="A27" t="s">
        <v>42</v>
      </c>
    </row>
    <row r="28" spans="1:1" x14ac:dyDescent="0.25">
      <c r="A28" s="2" t="s">
        <v>14</v>
      </c>
    </row>
    <row r="29" spans="1:1" x14ac:dyDescent="0.25">
      <c r="A29" t="s">
        <v>560</v>
      </c>
    </row>
    <row r="30" spans="1:1" x14ac:dyDescent="0.25">
      <c r="A30" t="s">
        <v>561</v>
      </c>
    </row>
    <row r="31" spans="1:1" x14ac:dyDescent="0.25">
      <c r="A31" t="s">
        <v>562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AB842-E268-419A-A0FA-DBA70C301C1F}">
  <dimension ref="A1:F71"/>
  <sheetViews>
    <sheetView tabSelected="1" workbookViewId="0">
      <selection activeCell="A14" sqref="A14:F14"/>
    </sheetView>
  </sheetViews>
  <sheetFormatPr defaultRowHeight="15.75" x14ac:dyDescent="0.25"/>
  <cols>
    <col min="1" max="1" width="6.7109375" style="25" customWidth="1"/>
    <col min="2" max="2" width="55" style="25" customWidth="1"/>
    <col min="3" max="6" width="12.85546875" style="25" customWidth="1"/>
    <col min="7" max="16384" width="9.140625" style="25"/>
  </cols>
  <sheetData>
    <row r="1" spans="1:6" ht="81" customHeight="1" x14ac:dyDescent="0.25">
      <c r="A1" s="64"/>
      <c r="B1" s="65"/>
      <c r="C1" s="61" t="s">
        <v>598</v>
      </c>
      <c r="D1" s="62"/>
      <c r="E1" s="62"/>
      <c r="F1" s="63"/>
    </row>
    <row r="2" spans="1:6" x14ac:dyDescent="0.25">
      <c r="A2" s="56">
        <v>2023</v>
      </c>
      <c r="B2" s="57"/>
      <c r="C2" s="57"/>
      <c r="D2" s="57"/>
      <c r="E2" s="57"/>
      <c r="F2" s="57"/>
    </row>
    <row r="3" spans="1:6" ht="15.75" customHeight="1" x14ac:dyDescent="0.25">
      <c r="A3" s="54" t="s">
        <v>564</v>
      </c>
      <c r="B3" s="55"/>
      <c r="C3" s="55"/>
      <c r="D3" s="55"/>
      <c r="E3" s="55"/>
      <c r="F3" s="55"/>
    </row>
    <row r="4" spans="1:6" ht="31.5" x14ac:dyDescent="0.25">
      <c r="A4" s="26" t="s">
        <v>43</v>
      </c>
      <c r="B4" s="27" t="s">
        <v>44</v>
      </c>
      <c r="C4" s="56"/>
      <c r="D4" s="57"/>
      <c r="E4" s="57"/>
      <c r="F4" s="57"/>
    </row>
    <row r="5" spans="1:6" x14ac:dyDescent="0.25">
      <c r="A5" s="28">
        <v>1</v>
      </c>
      <c r="B5" s="29" t="s">
        <v>599</v>
      </c>
      <c r="C5" s="56"/>
      <c r="D5" s="57"/>
      <c r="E5" s="57"/>
      <c r="F5" s="57"/>
    </row>
    <row r="6" spans="1:6" x14ac:dyDescent="0.25">
      <c r="A6" s="28">
        <v>2</v>
      </c>
      <c r="B6" s="29" t="s">
        <v>45</v>
      </c>
      <c r="C6" s="56"/>
      <c r="D6" s="57"/>
      <c r="E6" s="57"/>
      <c r="F6" s="57"/>
    </row>
    <row r="7" spans="1:6" x14ac:dyDescent="0.25">
      <c r="A7" s="28">
        <v>3</v>
      </c>
      <c r="B7" s="29" t="s">
        <v>46</v>
      </c>
      <c r="C7" s="56"/>
      <c r="D7" s="57"/>
      <c r="E7" s="57"/>
      <c r="F7" s="57"/>
    </row>
    <row r="8" spans="1:6" ht="15.75" customHeight="1" x14ac:dyDescent="0.25">
      <c r="A8" s="54" t="s">
        <v>563</v>
      </c>
      <c r="B8" s="55"/>
      <c r="C8" s="55"/>
      <c r="D8" s="55"/>
      <c r="E8" s="55"/>
      <c r="F8" s="55"/>
    </row>
    <row r="9" spans="1:6" x14ac:dyDescent="0.25">
      <c r="A9" s="30" t="s">
        <v>43</v>
      </c>
      <c r="B9" s="27" t="s">
        <v>44</v>
      </c>
      <c r="C9" s="56"/>
      <c r="D9" s="57"/>
      <c r="E9" s="57"/>
      <c r="F9" s="57"/>
    </row>
    <row r="10" spans="1:6" x14ac:dyDescent="0.25">
      <c r="A10" s="28" t="s">
        <v>51</v>
      </c>
      <c r="B10" s="29" t="s">
        <v>47</v>
      </c>
      <c r="C10" s="56"/>
      <c r="D10" s="57"/>
      <c r="E10" s="57"/>
      <c r="F10" s="57"/>
    </row>
    <row r="11" spans="1:6" x14ac:dyDescent="0.25">
      <c r="A11" s="28" t="s">
        <v>52</v>
      </c>
      <c r="B11" s="29" t="s">
        <v>48</v>
      </c>
      <c r="C11" s="56"/>
      <c r="D11" s="57"/>
      <c r="E11" s="57"/>
      <c r="F11" s="57"/>
    </row>
    <row r="12" spans="1:6" x14ac:dyDescent="0.25">
      <c r="A12" s="28" t="s">
        <v>53</v>
      </c>
      <c r="B12" s="29" t="s">
        <v>49</v>
      </c>
      <c r="C12" s="56"/>
      <c r="D12" s="57"/>
      <c r="E12" s="57"/>
      <c r="F12" s="57"/>
    </row>
    <row r="13" spans="1:6" x14ac:dyDescent="0.25">
      <c r="A13" s="28" t="s">
        <v>54</v>
      </c>
      <c r="B13" s="29" t="s">
        <v>50</v>
      </c>
      <c r="C13" s="56"/>
      <c r="D13" s="57"/>
      <c r="E13" s="57"/>
      <c r="F13" s="57"/>
    </row>
    <row r="14" spans="1:6" ht="15" customHeight="1" x14ac:dyDescent="0.25">
      <c r="A14" s="54" t="s">
        <v>595</v>
      </c>
      <c r="B14" s="55"/>
      <c r="C14" s="55"/>
      <c r="D14" s="55"/>
      <c r="E14" s="55"/>
      <c r="F14" s="55"/>
    </row>
    <row r="15" spans="1:6" ht="15" customHeight="1" x14ac:dyDescent="0.25">
      <c r="A15" s="50" t="s">
        <v>567</v>
      </c>
      <c r="B15" s="50"/>
      <c r="C15" s="50"/>
      <c r="D15" s="50"/>
      <c r="E15" s="50"/>
      <c r="F15" s="50"/>
    </row>
    <row r="16" spans="1:6" ht="33.75" customHeight="1" x14ac:dyDescent="0.25">
      <c r="A16" s="31" t="s">
        <v>43</v>
      </c>
      <c r="B16" s="32" t="s">
        <v>55</v>
      </c>
      <c r="C16" s="51" t="s">
        <v>568</v>
      </c>
      <c r="D16" s="52"/>
      <c r="E16" s="52"/>
      <c r="F16" s="53"/>
    </row>
    <row r="17" spans="1:6" ht="47.25" x14ac:dyDescent="0.25">
      <c r="A17" s="31">
        <v>1</v>
      </c>
      <c r="B17" s="33" t="s">
        <v>569</v>
      </c>
      <c r="C17" s="34">
        <f>SUM(C19:C21,C28,C34)</f>
        <v>0</v>
      </c>
      <c r="D17" s="31" t="s">
        <v>565</v>
      </c>
      <c r="E17" s="35">
        <f>SUM(E19:E21,E28,E34)</f>
        <v>0</v>
      </c>
      <c r="F17" s="36" t="s">
        <v>570</v>
      </c>
    </row>
    <row r="18" spans="1:6" ht="31.5" x14ac:dyDescent="0.25">
      <c r="A18" s="31">
        <v>2</v>
      </c>
      <c r="B18" s="33" t="s">
        <v>571</v>
      </c>
      <c r="C18" s="37" t="s">
        <v>566</v>
      </c>
      <c r="D18" s="38" t="s">
        <v>566</v>
      </c>
      <c r="E18" s="37" t="s">
        <v>566</v>
      </c>
      <c r="F18" s="37" t="s">
        <v>566</v>
      </c>
    </row>
    <row r="19" spans="1:6" x14ac:dyDescent="0.25">
      <c r="A19" s="39" t="s">
        <v>56</v>
      </c>
      <c r="B19" s="40" t="s">
        <v>572</v>
      </c>
      <c r="C19" s="41"/>
      <c r="D19" s="31" t="s">
        <v>565</v>
      </c>
      <c r="E19" s="42"/>
      <c r="F19" s="32" t="s">
        <v>570</v>
      </c>
    </row>
    <row r="20" spans="1:6" x14ac:dyDescent="0.25">
      <c r="A20" s="39" t="s">
        <v>59</v>
      </c>
      <c r="B20" s="40" t="s">
        <v>573</v>
      </c>
      <c r="C20" s="41"/>
      <c r="D20" s="31" t="s">
        <v>565</v>
      </c>
      <c r="E20" s="42"/>
      <c r="F20" s="32" t="s">
        <v>570</v>
      </c>
    </row>
    <row r="21" spans="1:6" x14ac:dyDescent="0.25">
      <c r="A21" s="39" t="s">
        <v>338</v>
      </c>
      <c r="B21" s="40" t="s">
        <v>574</v>
      </c>
      <c r="C21" s="43">
        <f>SUM(C22:C27)</f>
        <v>0</v>
      </c>
      <c r="D21" s="31" t="s">
        <v>565</v>
      </c>
      <c r="E21" s="44">
        <f>SUM(E22:E27)</f>
        <v>0</v>
      </c>
      <c r="F21" s="32" t="s">
        <v>570</v>
      </c>
    </row>
    <row r="22" spans="1:6" x14ac:dyDescent="0.25">
      <c r="A22" s="39" t="s">
        <v>339</v>
      </c>
      <c r="B22" s="45" t="s">
        <v>575</v>
      </c>
      <c r="C22" s="41"/>
      <c r="D22" s="31" t="s">
        <v>565</v>
      </c>
      <c r="E22" s="44">
        <f>C22*0.4</f>
        <v>0</v>
      </c>
      <c r="F22" s="32" t="s">
        <v>570</v>
      </c>
    </row>
    <row r="23" spans="1:6" x14ac:dyDescent="0.25">
      <c r="A23" s="39" t="s">
        <v>340</v>
      </c>
      <c r="B23" s="45" t="s">
        <v>576</v>
      </c>
      <c r="C23" s="41"/>
      <c r="D23" s="31" t="s">
        <v>565</v>
      </c>
      <c r="E23" s="44">
        <f>C23*0.25</f>
        <v>0</v>
      </c>
      <c r="F23" s="32" t="s">
        <v>570</v>
      </c>
    </row>
    <row r="24" spans="1:6" x14ac:dyDescent="0.25">
      <c r="A24" s="39" t="s">
        <v>341</v>
      </c>
      <c r="B24" s="45" t="s">
        <v>577</v>
      </c>
      <c r="C24" s="41"/>
      <c r="D24" s="31" t="s">
        <v>565</v>
      </c>
      <c r="E24" s="44">
        <f>C24*0.15</f>
        <v>0</v>
      </c>
      <c r="F24" s="32" t="s">
        <v>570</v>
      </c>
    </row>
    <row r="25" spans="1:6" x14ac:dyDescent="0.25">
      <c r="A25" s="39" t="s">
        <v>342</v>
      </c>
      <c r="B25" s="45" t="s">
        <v>578</v>
      </c>
      <c r="C25" s="41"/>
      <c r="D25" s="31" t="s">
        <v>565</v>
      </c>
      <c r="E25" s="44">
        <f>C25*0.1</f>
        <v>0</v>
      </c>
      <c r="F25" s="32" t="s">
        <v>570</v>
      </c>
    </row>
    <row r="26" spans="1:6" x14ac:dyDescent="0.25">
      <c r="A26" s="39" t="s">
        <v>343</v>
      </c>
      <c r="B26" s="45" t="s">
        <v>579</v>
      </c>
      <c r="C26" s="41"/>
      <c r="D26" s="31" t="s">
        <v>565</v>
      </c>
      <c r="E26" s="44">
        <f>C26*0.07</f>
        <v>0</v>
      </c>
      <c r="F26" s="32" t="s">
        <v>570</v>
      </c>
    </row>
    <row r="27" spans="1:6" ht="31.5" x14ac:dyDescent="0.25">
      <c r="A27" s="39" t="s">
        <v>344</v>
      </c>
      <c r="B27" s="45" t="s">
        <v>580</v>
      </c>
      <c r="C27" s="41"/>
      <c r="D27" s="31" t="s">
        <v>565</v>
      </c>
      <c r="E27" s="42"/>
      <c r="F27" s="32" t="s">
        <v>570</v>
      </c>
    </row>
    <row r="28" spans="1:6" x14ac:dyDescent="0.25">
      <c r="A28" s="39" t="s">
        <v>350</v>
      </c>
      <c r="B28" s="40" t="s">
        <v>581</v>
      </c>
      <c r="C28" s="43">
        <f>SUM(C29:C33)</f>
        <v>0</v>
      </c>
      <c r="D28" s="31" t="s">
        <v>565</v>
      </c>
      <c r="E28" s="44">
        <f>SUM(E29:E33)</f>
        <v>0</v>
      </c>
      <c r="F28" s="32" t="s">
        <v>570</v>
      </c>
    </row>
    <row r="29" spans="1:6" x14ac:dyDescent="0.25">
      <c r="A29" s="39" t="s">
        <v>351</v>
      </c>
      <c r="B29" s="45" t="s">
        <v>575</v>
      </c>
      <c r="C29" s="41"/>
      <c r="D29" s="31" t="s">
        <v>565</v>
      </c>
      <c r="E29" s="44">
        <f>C29*0.4</f>
        <v>0</v>
      </c>
      <c r="F29" s="32" t="s">
        <v>570</v>
      </c>
    </row>
    <row r="30" spans="1:6" x14ac:dyDescent="0.25">
      <c r="A30" s="39" t="s">
        <v>352</v>
      </c>
      <c r="B30" s="45" t="s">
        <v>576</v>
      </c>
      <c r="C30" s="41"/>
      <c r="D30" s="31" t="s">
        <v>565</v>
      </c>
      <c r="E30" s="44">
        <f>C30*0.25</f>
        <v>0</v>
      </c>
      <c r="F30" s="32" t="s">
        <v>570</v>
      </c>
    </row>
    <row r="31" spans="1:6" x14ac:dyDescent="0.25">
      <c r="A31" s="39" t="s">
        <v>353</v>
      </c>
      <c r="B31" s="45" t="s">
        <v>582</v>
      </c>
      <c r="C31" s="41"/>
      <c r="D31" s="31" t="s">
        <v>565</v>
      </c>
      <c r="E31" s="44">
        <f>C31*0.125</f>
        <v>0</v>
      </c>
      <c r="F31" s="32" t="s">
        <v>570</v>
      </c>
    </row>
    <row r="32" spans="1:6" x14ac:dyDescent="0.25">
      <c r="A32" s="39" t="s">
        <v>354</v>
      </c>
      <c r="B32" s="45" t="s">
        <v>583</v>
      </c>
      <c r="C32" s="41"/>
      <c r="D32" s="31" t="s">
        <v>565</v>
      </c>
      <c r="E32" s="44">
        <f>C32*0.08</f>
        <v>0</v>
      </c>
      <c r="F32" s="32" t="s">
        <v>570</v>
      </c>
    </row>
    <row r="33" spans="1:6" ht="31.5" x14ac:dyDescent="0.25">
      <c r="A33" s="39" t="s">
        <v>355</v>
      </c>
      <c r="B33" s="45" t="s">
        <v>580</v>
      </c>
      <c r="C33" s="41"/>
      <c r="D33" s="31" t="s">
        <v>565</v>
      </c>
      <c r="E33" s="42"/>
      <c r="F33" s="32" t="s">
        <v>570</v>
      </c>
    </row>
    <row r="34" spans="1:6" x14ac:dyDescent="0.25">
      <c r="A34" s="39" t="s">
        <v>361</v>
      </c>
      <c r="B34" s="40" t="s">
        <v>584</v>
      </c>
      <c r="C34" s="41"/>
      <c r="D34" s="31" t="s">
        <v>565</v>
      </c>
      <c r="E34" s="42"/>
      <c r="F34" s="32" t="s">
        <v>570</v>
      </c>
    </row>
    <row r="35" spans="1:6" ht="15.75" customHeight="1" x14ac:dyDescent="0.25">
      <c r="A35" s="54" t="s">
        <v>596</v>
      </c>
      <c r="B35" s="55"/>
      <c r="C35" s="55"/>
      <c r="D35" s="55"/>
      <c r="E35" s="55"/>
      <c r="F35" s="55"/>
    </row>
    <row r="36" spans="1:6" ht="31.5" x14ac:dyDescent="0.25">
      <c r="A36" s="31" t="s">
        <v>43</v>
      </c>
      <c r="B36" s="46" t="s">
        <v>55</v>
      </c>
      <c r="C36" s="58" t="s">
        <v>568</v>
      </c>
      <c r="D36" s="58"/>
      <c r="E36" s="58"/>
      <c r="F36" s="58"/>
    </row>
    <row r="37" spans="1:6" ht="31.5" x14ac:dyDescent="0.25">
      <c r="A37" s="31">
        <v>1</v>
      </c>
      <c r="B37" s="33" t="s">
        <v>585</v>
      </c>
      <c r="C37" s="59"/>
      <c r="D37" s="59"/>
      <c r="E37" s="60" t="s">
        <v>586</v>
      </c>
      <c r="F37" s="60"/>
    </row>
    <row r="38" spans="1:6" ht="31.5" x14ac:dyDescent="0.25">
      <c r="A38" s="31">
        <v>2</v>
      </c>
      <c r="B38" s="33" t="s">
        <v>587</v>
      </c>
      <c r="C38" s="59"/>
      <c r="D38" s="59"/>
      <c r="E38" s="60" t="s">
        <v>66</v>
      </c>
      <c r="F38" s="60"/>
    </row>
    <row r="39" spans="1:6" ht="15.75" customHeight="1" x14ac:dyDescent="0.25">
      <c r="A39" s="54" t="s">
        <v>597</v>
      </c>
      <c r="B39" s="55"/>
      <c r="C39" s="55"/>
      <c r="D39" s="55"/>
      <c r="E39" s="55"/>
      <c r="F39" s="55"/>
    </row>
    <row r="40" spans="1:6" ht="31.5" x14ac:dyDescent="0.25">
      <c r="A40" s="31" t="s">
        <v>43</v>
      </c>
      <c r="B40" s="46" t="s">
        <v>55</v>
      </c>
      <c r="C40" s="58" t="s">
        <v>568</v>
      </c>
      <c r="D40" s="58"/>
      <c r="E40" s="58"/>
      <c r="F40" s="58"/>
    </row>
    <row r="41" spans="1:6" ht="63" x14ac:dyDescent="0.25">
      <c r="A41" s="31">
        <v>1</v>
      </c>
      <c r="B41" s="47" t="s">
        <v>588</v>
      </c>
      <c r="C41" s="59"/>
      <c r="D41" s="59"/>
      <c r="E41" s="60" t="s">
        <v>565</v>
      </c>
      <c r="F41" s="60"/>
    </row>
    <row r="42" spans="1:6" x14ac:dyDescent="0.25">
      <c r="A42" s="49"/>
      <c r="B42" s="49"/>
      <c r="C42" s="49"/>
      <c r="D42" s="49"/>
      <c r="E42" s="49"/>
      <c r="F42" s="49"/>
    </row>
    <row r="43" spans="1:6" x14ac:dyDescent="0.25">
      <c r="A43" s="50" t="s">
        <v>589</v>
      </c>
      <c r="B43" s="50"/>
      <c r="C43" s="50"/>
      <c r="D43" s="50"/>
      <c r="E43" s="50"/>
      <c r="F43" s="50"/>
    </row>
    <row r="44" spans="1:6" ht="0.75" customHeight="1" x14ac:dyDescent="0.25">
      <c r="A44" s="48"/>
      <c r="B44" s="48"/>
      <c r="C44" s="48"/>
      <c r="D44" s="48"/>
      <c r="E44" s="48"/>
      <c r="F44" s="48"/>
    </row>
    <row r="45" spans="1:6" ht="15.75" customHeight="1" x14ac:dyDescent="0.25">
      <c r="A45" s="54" t="s">
        <v>595</v>
      </c>
      <c r="B45" s="55"/>
      <c r="C45" s="55"/>
      <c r="D45" s="55"/>
      <c r="E45" s="55"/>
      <c r="F45" s="55"/>
    </row>
    <row r="46" spans="1:6" ht="31.5" x14ac:dyDescent="0.25">
      <c r="A46" s="31" t="s">
        <v>43</v>
      </c>
      <c r="B46" s="32" t="s">
        <v>55</v>
      </c>
      <c r="C46" s="58" t="s">
        <v>590</v>
      </c>
      <c r="D46" s="58"/>
      <c r="E46" s="58"/>
      <c r="F46" s="58"/>
    </row>
    <row r="47" spans="1:6" ht="47.25" x14ac:dyDescent="0.25">
      <c r="A47" s="31">
        <v>1</v>
      </c>
      <c r="B47" s="33" t="s">
        <v>591</v>
      </c>
      <c r="C47" s="34">
        <f>SUM(C49:C51,C58,C64)</f>
        <v>0</v>
      </c>
      <c r="D47" s="31" t="s">
        <v>565</v>
      </c>
      <c r="E47" s="35">
        <f>SUM(E49:E51,E58,E64)</f>
        <v>0</v>
      </c>
      <c r="F47" s="36" t="s">
        <v>570</v>
      </c>
    </row>
    <row r="48" spans="1:6" ht="31.5" x14ac:dyDescent="0.25">
      <c r="A48" s="31">
        <v>2</v>
      </c>
      <c r="B48" s="33" t="s">
        <v>571</v>
      </c>
      <c r="C48" s="37" t="s">
        <v>566</v>
      </c>
      <c r="D48" s="38" t="s">
        <v>566</v>
      </c>
      <c r="E48" s="37" t="s">
        <v>566</v>
      </c>
      <c r="F48" s="37" t="s">
        <v>566</v>
      </c>
    </row>
    <row r="49" spans="1:6" x14ac:dyDescent="0.25">
      <c r="A49" s="39" t="s">
        <v>56</v>
      </c>
      <c r="B49" s="40" t="s">
        <v>572</v>
      </c>
      <c r="C49" s="41">
        <f>'[1]1'!D52+'[1]2'!D52+'[1]3'!D52+'[1]4'!D52+'[1]5'!D52+'[1]6'!D52+'[1]7'!D52+'[1]8'!D52+'[1]9'!D52+'[1]10'!D52+'[1]11'!D52+'[1]12'!D52+'[1]13'!D52+'[1]14'!D52+'[1]15'!D52+'[1]16'!D52+'[1]17'!D52+'[1]18'!D52+'[1]19 '!D52+'[1]20'!D52+'[1]21'!D52+'[1]22'!D52+'[1]23 '!D52+'[1]24 '!D52+'[1]25'!D52+'[1]26'!D52+'[1]27'!D52</f>
        <v>0</v>
      </c>
      <c r="D49" s="31" t="s">
        <v>565</v>
      </c>
      <c r="E49" s="41">
        <f>'[1]1'!F52+'[1]2'!F52+'[1]3'!F52+'[1]4'!F52+'[1]5'!F52+'[1]6'!F52+'[1]7'!F52+'[1]8'!F52+'[1]9'!F52+'[1]10'!F52+'[1]11'!F52+'[1]12'!F52+'[1]13'!F52+'[1]14'!F52+'[1]15'!F52+'[1]16'!F52+'[1]17'!F52+'[1]18'!F52+'[1]19 '!F52+'[1]20'!F52+'[1]21'!F52+'[1]22'!F52+'[1]23 '!F52+'[1]24 '!F52+'[1]25'!F52+'[1]26'!F52+'[1]27'!F52</f>
        <v>0</v>
      </c>
      <c r="F49" s="32" t="s">
        <v>570</v>
      </c>
    </row>
    <row r="50" spans="1:6" x14ac:dyDescent="0.25">
      <c r="A50" s="39" t="s">
        <v>59</v>
      </c>
      <c r="B50" s="40" t="s">
        <v>573</v>
      </c>
      <c r="C50" s="41">
        <f>'[1]1'!D53+'[1]2'!D53+'[1]3'!D53+'[1]4'!D53+'[1]5'!D53+'[1]6'!D53+'[1]7'!D53+'[1]8'!D53+'[1]9'!D53+'[1]10'!D53+'[1]11'!D53+'[1]12'!D53+'[1]13'!D53+'[1]14'!D53+'[1]15'!D53+'[1]16'!D53+'[1]17'!D53+'[1]18'!D53+'[1]19 '!D53+'[1]20'!D53+'[1]21'!D53+'[1]22'!D53+'[1]23 '!D53+'[1]24 '!D53+'[1]25'!D53+'[1]26'!D53+'[1]27'!D53</f>
        <v>0</v>
      </c>
      <c r="D50" s="31" t="s">
        <v>565</v>
      </c>
      <c r="E50" s="41">
        <f>'[1]1'!F53+'[1]2'!F53+'[1]3'!F53+'[1]4'!F53+'[1]5'!F53+'[1]6'!F53+'[1]7'!F53+'[1]8'!F53+'[1]9'!F53+'[1]10'!F53+'[1]11'!F53+'[1]12'!F53+'[1]13'!F53+'[1]14'!F53+'[1]15'!F53+'[1]16'!F53+'[1]17'!F53+'[1]18'!F53+'[1]19 '!F53+'[1]20'!F53+'[1]21'!F53+'[1]22'!F53+'[1]23 '!F53+'[1]24 '!F53+'[1]25'!F53+'[1]26'!F53+'[1]27'!F53</f>
        <v>0</v>
      </c>
      <c r="F50" s="32" t="s">
        <v>570</v>
      </c>
    </row>
    <row r="51" spans="1:6" x14ac:dyDescent="0.25">
      <c r="A51" s="39" t="s">
        <v>338</v>
      </c>
      <c r="B51" s="40" t="s">
        <v>574</v>
      </c>
      <c r="C51" s="44"/>
      <c r="D51" s="31" t="s">
        <v>565</v>
      </c>
      <c r="E51" s="44">
        <f>SUM(E52:E57)</f>
        <v>0</v>
      </c>
      <c r="F51" s="32" t="s">
        <v>570</v>
      </c>
    </row>
    <row r="52" spans="1:6" x14ac:dyDescent="0.25">
      <c r="A52" s="39" t="s">
        <v>339</v>
      </c>
      <c r="B52" s="45" t="s">
        <v>575</v>
      </c>
      <c r="C52" s="44"/>
      <c r="D52" s="31" t="s">
        <v>565</v>
      </c>
      <c r="E52" s="44">
        <f>C52*0.4</f>
        <v>0</v>
      </c>
      <c r="F52" s="32" t="s">
        <v>570</v>
      </c>
    </row>
    <row r="53" spans="1:6" x14ac:dyDescent="0.25">
      <c r="A53" s="39" t="s">
        <v>340</v>
      </c>
      <c r="B53" s="45" t="s">
        <v>576</v>
      </c>
      <c r="C53" s="44"/>
      <c r="D53" s="31" t="s">
        <v>565</v>
      </c>
      <c r="E53" s="44">
        <f>C53*0.25</f>
        <v>0</v>
      </c>
      <c r="F53" s="32" t="s">
        <v>570</v>
      </c>
    </row>
    <row r="54" spans="1:6" x14ac:dyDescent="0.25">
      <c r="A54" s="39" t="s">
        <v>341</v>
      </c>
      <c r="B54" s="45" t="s">
        <v>577</v>
      </c>
      <c r="C54" s="44"/>
      <c r="D54" s="31" t="s">
        <v>565</v>
      </c>
      <c r="E54" s="44">
        <f>C54*0.15</f>
        <v>0</v>
      </c>
      <c r="F54" s="32" t="s">
        <v>570</v>
      </c>
    </row>
    <row r="55" spans="1:6" x14ac:dyDescent="0.25">
      <c r="A55" s="39" t="s">
        <v>342</v>
      </c>
      <c r="B55" s="45" t="s">
        <v>578</v>
      </c>
      <c r="C55" s="44"/>
      <c r="D55" s="31" t="s">
        <v>565</v>
      </c>
      <c r="E55" s="44">
        <f>C55*0.1</f>
        <v>0</v>
      </c>
      <c r="F55" s="32" t="s">
        <v>570</v>
      </c>
    </row>
    <row r="56" spans="1:6" x14ac:dyDescent="0.25">
      <c r="A56" s="39" t="s">
        <v>343</v>
      </c>
      <c r="B56" s="45" t="s">
        <v>579</v>
      </c>
      <c r="C56" s="44"/>
      <c r="D56" s="31" t="s">
        <v>565</v>
      </c>
      <c r="E56" s="44">
        <f>C56*0.07</f>
        <v>0</v>
      </c>
      <c r="F56" s="32" t="s">
        <v>570</v>
      </c>
    </row>
    <row r="57" spans="1:6" ht="31.5" x14ac:dyDescent="0.25">
      <c r="A57" s="39" t="s">
        <v>344</v>
      </c>
      <c r="B57" s="45" t="s">
        <v>580</v>
      </c>
      <c r="C57" s="41"/>
      <c r="D57" s="31" t="s">
        <v>565</v>
      </c>
      <c r="E57" s="41"/>
      <c r="F57" s="32" t="s">
        <v>570</v>
      </c>
    </row>
    <row r="58" spans="1:6" x14ac:dyDescent="0.25">
      <c r="A58" s="39" t="s">
        <v>350</v>
      </c>
      <c r="B58" s="40" t="s">
        <v>581</v>
      </c>
      <c r="C58" s="44">
        <f>C59+C60+C61+C62</f>
        <v>0</v>
      </c>
      <c r="D58" s="31" t="s">
        <v>565</v>
      </c>
      <c r="E58" s="44">
        <f>SUM(E59:E63)</f>
        <v>0</v>
      </c>
      <c r="F58" s="32" t="s">
        <v>570</v>
      </c>
    </row>
    <row r="59" spans="1:6" x14ac:dyDescent="0.25">
      <c r="A59" s="39" t="s">
        <v>351</v>
      </c>
      <c r="B59" s="45" t="s">
        <v>575</v>
      </c>
      <c r="C59" s="44"/>
      <c r="D59" s="31" t="s">
        <v>565</v>
      </c>
      <c r="E59" s="44">
        <f>C59*0.4</f>
        <v>0</v>
      </c>
      <c r="F59" s="32" t="s">
        <v>570</v>
      </c>
    </row>
    <row r="60" spans="1:6" x14ac:dyDescent="0.25">
      <c r="A60" s="39" t="s">
        <v>352</v>
      </c>
      <c r="B60" s="45" t="s">
        <v>576</v>
      </c>
      <c r="C60" s="44"/>
      <c r="D60" s="31" t="s">
        <v>565</v>
      </c>
      <c r="E60" s="44">
        <f>C60*0.25</f>
        <v>0</v>
      </c>
      <c r="F60" s="32" t="s">
        <v>570</v>
      </c>
    </row>
    <row r="61" spans="1:6" x14ac:dyDescent="0.25">
      <c r="A61" s="39" t="s">
        <v>353</v>
      </c>
      <c r="B61" s="45" t="s">
        <v>582</v>
      </c>
      <c r="C61" s="44"/>
      <c r="D61" s="31" t="s">
        <v>565</v>
      </c>
      <c r="E61" s="44">
        <f>C61*0.125</f>
        <v>0</v>
      </c>
      <c r="F61" s="32" t="s">
        <v>570</v>
      </c>
    </row>
    <row r="62" spans="1:6" x14ac:dyDescent="0.25">
      <c r="A62" s="39" t="s">
        <v>354</v>
      </c>
      <c r="B62" s="45" t="s">
        <v>583</v>
      </c>
      <c r="C62" s="44"/>
      <c r="D62" s="31" t="s">
        <v>565</v>
      </c>
      <c r="E62" s="44">
        <f>C62*0.08</f>
        <v>0</v>
      </c>
      <c r="F62" s="32" t="s">
        <v>570</v>
      </c>
    </row>
    <row r="63" spans="1:6" ht="31.5" x14ac:dyDescent="0.25">
      <c r="A63" s="39" t="s">
        <v>355</v>
      </c>
      <c r="B63" s="45" t="s">
        <v>580</v>
      </c>
      <c r="C63" s="41"/>
      <c r="D63" s="31" t="s">
        <v>565</v>
      </c>
      <c r="E63" s="41"/>
      <c r="F63" s="32" t="s">
        <v>570</v>
      </c>
    </row>
    <row r="64" spans="1:6" x14ac:dyDescent="0.25">
      <c r="A64" s="39" t="s">
        <v>361</v>
      </c>
      <c r="B64" s="40" t="s">
        <v>584</v>
      </c>
      <c r="C64" s="41"/>
      <c r="D64" s="31" t="s">
        <v>565</v>
      </c>
      <c r="E64" s="41"/>
      <c r="F64" s="32" t="s">
        <v>570</v>
      </c>
    </row>
    <row r="65" spans="1:6" x14ac:dyDescent="0.25">
      <c r="A65" s="54" t="s">
        <v>596</v>
      </c>
      <c r="B65" s="55"/>
      <c r="C65" s="55"/>
      <c r="D65" s="55"/>
      <c r="E65" s="55"/>
      <c r="F65" s="55"/>
    </row>
    <row r="66" spans="1:6" ht="31.5" x14ac:dyDescent="0.25">
      <c r="A66" s="31" t="s">
        <v>43</v>
      </c>
      <c r="B66" s="46" t="s">
        <v>55</v>
      </c>
      <c r="C66" s="58" t="s">
        <v>590</v>
      </c>
      <c r="D66" s="58"/>
      <c r="E66" s="58"/>
      <c r="F66" s="58"/>
    </row>
    <row r="67" spans="1:6" ht="31.5" x14ac:dyDescent="0.25">
      <c r="A67" s="31">
        <v>1</v>
      </c>
      <c r="B67" s="33" t="s">
        <v>592</v>
      </c>
      <c r="C67" s="59"/>
      <c r="D67" s="59"/>
      <c r="E67" s="60" t="s">
        <v>586</v>
      </c>
      <c r="F67" s="60"/>
    </row>
    <row r="68" spans="1:6" ht="31.5" x14ac:dyDescent="0.25">
      <c r="A68" s="31">
        <v>2</v>
      </c>
      <c r="B68" s="33" t="s">
        <v>593</v>
      </c>
      <c r="C68" s="59"/>
      <c r="D68" s="59"/>
      <c r="E68" s="60" t="s">
        <v>66</v>
      </c>
      <c r="F68" s="60"/>
    </row>
    <row r="69" spans="1:6" x14ac:dyDescent="0.25">
      <c r="A69" s="54" t="s">
        <v>597</v>
      </c>
      <c r="B69" s="55"/>
      <c r="C69" s="55"/>
      <c r="D69" s="55"/>
      <c r="E69" s="55"/>
      <c r="F69" s="55"/>
    </row>
    <row r="70" spans="1:6" ht="31.5" x14ac:dyDescent="0.25">
      <c r="A70" s="31" t="s">
        <v>43</v>
      </c>
      <c r="B70" s="46" t="s">
        <v>55</v>
      </c>
      <c r="C70" s="58" t="s">
        <v>590</v>
      </c>
      <c r="D70" s="58"/>
      <c r="E70" s="58"/>
      <c r="F70" s="58"/>
    </row>
    <row r="71" spans="1:6" ht="63" x14ac:dyDescent="0.25">
      <c r="A71" s="31">
        <v>1</v>
      </c>
      <c r="B71" s="47" t="s">
        <v>594</v>
      </c>
      <c r="C71" s="59"/>
      <c r="D71" s="59"/>
      <c r="E71" s="60" t="s">
        <v>565</v>
      </c>
      <c r="F71" s="60"/>
    </row>
  </sheetData>
  <mergeCells count="41">
    <mergeCell ref="C1:F1"/>
    <mergeCell ref="A3:F3"/>
    <mergeCell ref="A8:F8"/>
    <mergeCell ref="A14:F14"/>
    <mergeCell ref="A1:B1"/>
    <mergeCell ref="A2:F2"/>
    <mergeCell ref="C4:F4"/>
    <mergeCell ref="C70:F70"/>
    <mergeCell ref="C71:D71"/>
    <mergeCell ref="E71:F71"/>
    <mergeCell ref="C67:D67"/>
    <mergeCell ref="E67:F67"/>
    <mergeCell ref="C68:D68"/>
    <mergeCell ref="E68:F68"/>
    <mergeCell ref="A69:F69"/>
    <mergeCell ref="A43:F43"/>
    <mergeCell ref="A45:F45"/>
    <mergeCell ref="C46:F46"/>
    <mergeCell ref="A65:F65"/>
    <mergeCell ref="C66:F66"/>
    <mergeCell ref="C36:F36"/>
    <mergeCell ref="C37:D37"/>
    <mergeCell ref="E37:F37"/>
    <mergeCell ref="C38:D38"/>
    <mergeCell ref="E38:F38"/>
    <mergeCell ref="A42:F42"/>
    <mergeCell ref="A15:F15"/>
    <mergeCell ref="C16:F16"/>
    <mergeCell ref="A35:F35"/>
    <mergeCell ref="C5:F5"/>
    <mergeCell ref="C6:F6"/>
    <mergeCell ref="C7:F7"/>
    <mergeCell ref="C9:F9"/>
    <mergeCell ref="C10:F10"/>
    <mergeCell ref="C11:F11"/>
    <mergeCell ref="C12:F12"/>
    <mergeCell ref="C13:F13"/>
    <mergeCell ref="A39:F39"/>
    <mergeCell ref="C40:F40"/>
    <mergeCell ref="C41:D41"/>
    <mergeCell ref="E41:F4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DD96CD9-D8D7-431D-9675-4C14551B8BD5}">
          <x14:formula1>
            <xm:f>Лист2!$C$1:$C$15</xm:f>
          </x14:formula1>
          <xm:sqref>A2</xm:sqref>
        </x14:dataValidation>
        <x14:dataValidation type="list" allowBlank="1" showInputMessage="1" showErrorMessage="1" xr:uid="{D76CA9BC-8080-4F8B-9691-7317C943A4B2}">
          <x14:formula1>
            <xm:f>Лист2!$A$1:$A$28</xm:f>
          </x14:formula1>
          <xm:sqref>C5:F5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111F-08BD-4E99-8475-8544D69E2152}">
  <dimension ref="A1:B63"/>
  <sheetViews>
    <sheetView zoomScale="115" zoomScaleNormal="115" workbookViewId="0">
      <selection sqref="A1:B1"/>
    </sheetView>
  </sheetViews>
  <sheetFormatPr defaultRowHeight="15" x14ac:dyDescent="0.25"/>
  <cols>
    <col min="1" max="1" width="9.140625" style="3"/>
    <col min="2" max="2" width="91.42578125" style="3" customWidth="1"/>
    <col min="3" max="16384" width="9.140625" style="3"/>
  </cols>
  <sheetData>
    <row r="1" spans="1:2" ht="18.75" x14ac:dyDescent="0.3">
      <c r="A1" s="66" t="s">
        <v>69</v>
      </c>
      <c r="B1" s="66"/>
    </row>
    <row r="2" spans="1:2" x14ac:dyDescent="0.25">
      <c r="A2" s="4" t="s">
        <v>70</v>
      </c>
      <c r="B2" s="4" t="s">
        <v>71</v>
      </c>
    </row>
    <row r="3" spans="1:2" x14ac:dyDescent="0.25">
      <c r="A3" s="19" t="s">
        <v>142</v>
      </c>
      <c r="B3" s="20" t="s">
        <v>72</v>
      </c>
    </row>
    <row r="4" spans="1:2" x14ac:dyDescent="0.25">
      <c r="A4" s="14" t="s">
        <v>95</v>
      </c>
      <c r="B4" s="15" t="s">
        <v>73</v>
      </c>
    </row>
    <row r="5" spans="1:2" x14ac:dyDescent="0.25">
      <c r="A5" s="4" t="s">
        <v>74</v>
      </c>
      <c r="B5" s="4" t="s">
        <v>136</v>
      </c>
    </row>
    <row r="6" spans="1:2" x14ac:dyDescent="0.25">
      <c r="A6" s="4" t="s">
        <v>75</v>
      </c>
      <c r="B6" s="4" t="s">
        <v>137</v>
      </c>
    </row>
    <row r="7" spans="1:2" x14ac:dyDescent="0.25">
      <c r="A7" s="4" t="s">
        <v>76</v>
      </c>
      <c r="B7" s="4" t="s">
        <v>138</v>
      </c>
    </row>
    <row r="8" spans="1:2" x14ac:dyDescent="0.25">
      <c r="A8" s="4" t="s">
        <v>77</v>
      </c>
      <c r="B8" s="4" t="s">
        <v>139</v>
      </c>
    </row>
    <row r="9" spans="1:2" x14ac:dyDescent="0.25">
      <c r="A9" s="4" t="s">
        <v>78</v>
      </c>
      <c r="B9" s="4" t="s">
        <v>140</v>
      </c>
    </row>
    <row r="10" spans="1:2" x14ac:dyDescent="0.25">
      <c r="A10" s="4" t="s">
        <v>79</v>
      </c>
      <c r="B10" s="4" t="s">
        <v>141</v>
      </c>
    </row>
    <row r="11" spans="1:2" x14ac:dyDescent="0.25">
      <c r="A11" s="16" t="s">
        <v>96</v>
      </c>
      <c r="B11" s="17" t="s">
        <v>80</v>
      </c>
    </row>
    <row r="12" spans="1:2" x14ac:dyDescent="0.25">
      <c r="A12" s="4" t="s">
        <v>81</v>
      </c>
      <c r="B12" s="4" t="s">
        <v>143</v>
      </c>
    </row>
    <row r="13" spans="1:2" x14ac:dyDescent="0.25">
      <c r="A13" s="4" t="s">
        <v>82</v>
      </c>
      <c r="B13" s="4" t="s">
        <v>144</v>
      </c>
    </row>
    <row r="14" spans="1:2" x14ac:dyDescent="0.25">
      <c r="A14" s="4" t="s">
        <v>83</v>
      </c>
      <c r="B14" s="4" t="s">
        <v>145</v>
      </c>
    </row>
    <row r="15" spans="1:2" x14ac:dyDescent="0.25">
      <c r="A15" s="4" t="s">
        <v>84</v>
      </c>
      <c r="B15" s="4" t="s">
        <v>146</v>
      </c>
    </row>
    <row r="16" spans="1:2" x14ac:dyDescent="0.25">
      <c r="A16" s="4" t="s">
        <v>85</v>
      </c>
      <c r="B16" s="4" t="s">
        <v>147</v>
      </c>
    </row>
    <row r="17" spans="1:2" x14ac:dyDescent="0.25">
      <c r="A17" s="4" t="s">
        <v>86</v>
      </c>
      <c r="B17" s="4" t="s">
        <v>148</v>
      </c>
    </row>
    <row r="18" spans="1:2" x14ac:dyDescent="0.25">
      <c r="A18" s="4" t="s">
        <v>87</v>
      </c>
      <c r="B18" s="4" t="s">
        <v>149</v>
      </c>
    </row>
    <row r="19" spans="1:2" x14ac:dyDescent="0.25">
      <c r="A19" s="4" t="s">
        <v>88</v>
      </c>
      <c r="B19" s="4" t="s">
        <v>150</v>
      </c>
    </row>
    <row r="20" spans="1:2" x14ac:dyDescent="0.25">
      <c r="A20" s="16" t="s">
        <v>97</v>
      </c>
      <c r="B20" s="17" t="s">
        <v>89</v>
      </c>
    </row>
    <row r="21" spans="1:2" x14ac:dyDescent="0.25">
      <c r="A21" s="4" t="s">
        <v>90</v>
      </c>
      <c r="B21" s="4" t="s">
        <v>151</v>
      </c>
    </row>
    <row r="22" spans="1:2" x14ac:dyDescent="0.25">
      <c r="A22" s="4" t="s">
        <v>91</v>
      </c>
      <c r="B22" s="4" t="s">
        <v>152</v>
      </c>
    </row>
    <row r="23" spans="1:2" x14ac:dyDescent="0.25">
      <c r="A23" s="4" t="s">
        <v>92</v>
      </c>
      <c r="B23" s="4" t="s">
        <v>153</v>
      </c>
    </row>
    <row r="24" spans="1:2" x14ac:dyDescent="0.25">
      <c r="A24" s="4" t="s">
        <v>93</v>
      </c>
      <c r="B24" s="4" t="s">
        <v>154</v>
      </c>
    </row>
    <row r="25" spans="1:2" x14ac:dyDescent="0.25">
      <c r="A25" s="4" t="s">
        <v>94</v>
      </c>
      <c r="B25" s="4" t="s">
        <v>155</v>
      </c>
    </row>
    <row r="26" spans="1:2" x14ac:dyDescent="0.25">
      <c r="A26" s="4" t="s">
        <v>98</v>
      </c>
      <c r="B26" s="4" t="s">
        <v>156</v>
      </c>
    </row>
    <row r="27" spans="1:2" x14ac:dyDescent="0.25">
      <c r="A27" s="4" t="s">
        <v>99</v>
      </c>
      <c r="B27" s="4" t="s">
        <v>157</v>
      </c>
    </row>
    <row r="28" spans="1:2" x14ac:dyDescent="0.25">
      <c r="A28" s="4" t="s">
        <v>100</v>
      </c>
      <c r="B28" s="4" t="s">
        <v>158</v>
      </c>
    </row>
    <row r="29" spans="1:2" x14ac:dyDescent="0.25">
      <c r="A29" s="4" t="s">
        <v>101</v>
      </c>
      <c r="B29" s="4" t="s">
        <v>159</v>
      </c>
    </row>
    <row r="30" spans="1:2" x14ac:dyDescent="0.25">
      <c r="A30" s="4" t="s">
        <v>102</v>
      </c>
      <c r="B30" s="4" t="s">
        <v>160</v>
      </c>
    </row>
    <row r="31" spans="1:2" x14ac:dyDescent="0.25">
      <c r="A31" s="4" t="s">
        <v>103</v>
      </c>
      <c r="B31" s="4" t="s">
        <v>161</v>
      </c>
    </row>
    <row r="32" spans="1:2" x14ac:dyDescent="0.25">
      <c r="A32" s="4" t="s">
        <v>104</v>
      </c>
      <c r="B32" s="4" t="s">
        <v>162</v>
      </c>
    </row>
    <row r="33" spans="1:2" ht="34.5" customHeight="1" x14ac:dyDescent="0.25">
      <c r="A33" s="21" t="s">
        <v>163</v>
      </c>
      <c r="B33" s="22" t="s">
        <v>105</v>
      </c>
    </row>
    <row r="34" spans="1:2" x14ac:dyDescent="0.25">
      <c r="A34" s="4" t="s">
        <v>106</v>
      </c>
      <c r="B34" s="4" t="s">
        <v>164</v>
      </c>
    </row>
    <row r="35" spans="1:2" x14ac:dyDescent="0.25">
      <c r="A35" s="4" t="s">
        <v>107</v>
      </c>
      <c r="B35" s="4" t="s">
        <v>165</v>
      </c>
    </row>
    <row r="36" spans="1:2" x14ac:dyDescent="0.25">
      <c r="A36" s="4" t="s">
        <v>108</v>
      </c>
      <c r="B36" s="4" t="s">
        <v>166</v>
      </c>
    </row>
    <row r="37" spans="1:2" x14ac:dyDescent="0.25">
      <c r="A37" s="4" t="s">
        <v>109</v>
      </c>
      <c r="B37" s="4" t="s">
        <v>167</v>
      </c>
    </row>
    <row r="38" spans="1:2" x14ac:dyDescent="0.25">
      <c r="A38" s="4" t="s">
        <v>110</v>
      </c>
      <c r="B38" s="4" t="s">
        <v>168</v>
      </c>
    </row>
    <row r="39" spans="1:2" x14ac:dyDescent="0.25">
      <c r="A39" s="4" t="s">
        <v>111</v>
      </c>
      <c r="B39" s="4" t="s">
        <v>169</v>
      </c>
    </row>
    <row r="40" spans="1:2" x14ac:dyDescent="0.25">
      <c r="A40" s="4" t="s">
        <v>112</v>
      </c>
      <c r="B40" s="4" t="s">
        <v>170</v>
      </c>
    </row>
    <row r="41" spans="1:2" x14ac:dyDescent="0.25">
      <c r="A41" s="4" t="s">
        <v>113</v>
      </c>
      <c r="B41" s="4" t="s">
        <v>171</v>
      </c>
    </row>
    <row r="42" spans="1:2" x14ac:dyDescent="0.25">
      <c r="A42" s="4" t="s">
        <v>114</v>
      </c>
      <c r="B42" s="4" t="s">
        <v>172</v>
      </c>
    </row>
    <row r="43" spans="1:2" ht="15" customHeight="1" x14ac:dyDescent="0.25">
      <c r="A43" s="21" t="s">
        <v>173</v>
      </c>
      <c r="B43" s="22" t="s">
        <v>115</v>
      </c>
    </row>
    <row r="44" spans="1:2" x14ac:dyDescent="0.25">
      <c r="A44" s="4" t="s">
        <v>117</v>
      </c>
      <c r="B44" s="4" t="s">
        <v>174</v>
      </c>
    </row>
    <row r="45" spans="1:2" ht="30" x14ac:dyDescent="0.25">
      <c r="A45" s="4" t="s">
        <v>118</v>
      </c>
      <c r="B45" s="18" t="s">
        <v>175</v>
      </c>
    </row>
    <row r="46" spans="1:2" x14ac:dyDescent="0.25">
      <c r="A46" s="4" t="s">
        <v>119</v>
      </c>
      <c r="B46" s="4" t="s">
        <v>176</v>
      </c>
    </row>
    <row r="47" spans="1:2" x14ac:dyDescent="0.25">
      <c r="A47" s="23" t="s">
        <v>177</v>
      </c>
      <c r="B47" s="23" t="s">
        <v>116</v>
      </c>
    </row>
    <row r="48" spans="1:2" ht="15" customHeight="1" x14ac:dyDescent="0.25">
      <c r="A48" s="21" t="s">
        <v>178</v>
      </c>
      <c r="B48" s="22" t="s">
        <v>120</v>
      </c>
    </row>
    <row r="49" spans="1:2" x14ac:dyDescent="0.25">
      <c r="A49" s="4" t="s">
        <v>121</v>
      </c>
      <c r="B49" s="18" t="s">
        <v>179</v>
      </c>
    </row>
    <row r="50" spans="1:2" ht="30" x14ac:dyDescent="0.25">
      <c r="A50" s="4" t="s">
        <v>122</v>
      </c>
      <c r="B50" s="18" t="s">
        <v>180</v>
      </c>
    </row>
    <row r="51" spans="1:2" ht="15" customHeight="1" x14ac:dyDescent="0.25">
      <c r="A51" s="21" t="s">
        <v>181</v>
      </c>
      <c r="B51" s="22" t="s">
        <v>123</v>
      </c>
    </row>
    <row r="52" spans="1:2" x14ac:dyDescent="0.25">
      <c r="A52" s="4" t="s">
        <v>124</v>
      </c>
      <c r="B52" s="18" t="s">
        <v>182</v>
      </c>
    </row>
    <row r="53" spans="1:2" x14ac:dyDescent="0.25">
      <c r="A53" s="4" t="s">
        <v>125</v>
      </c>
      <c r="B53" s="18" t="s">
        <v>183</v>
      </c>
    </row>
    <row r="54" spans="1:2" x14ac:dyDescent="0.25">
      <c r="A54" s="4" t="s">
        <v>126</v>
      </c>
      <c r="B54" s="18" t="s">
        <v>184</v>
      </c>
    </row>
    <row r="55" spans="1:2" x14ac:dyDescent="0.25">
      <c r="A55" s="4" t="s">
        <v>127</v>
      </c>
      <c r="B55" s="18" t="s">
        <v>185</v>
      </c>
    </row>
    <row r="56" spans="1:2" ht="15" customHeight="1" x14ac:dyDescent="0.25">
      <c r="A56" s="21" t="s">
        <v>186</v>
      </c>
      <c r="B56" s="22" t="s">
        <v>128</v>
      </c>
    </row>
    <row r="57" spans="1:2" ht="17.25" customHeight="1" x14ac:dyDescent="0.25">
      <c r="A57" s="4" t="s">
        <v>129</v>
      </c>
      <c r="B57" s="18" t="s">
        <v>187</v>
      </c>
    </row>
    <row r="58" spans="1:2" x14ac:dyDescent="0.25">
      <c r="A58" s="4" t="s">
        <v>130</v>
      </c>
      <c r="B58" s="18" t="s">
        <v>188</v>
      </c>
    </row>
    <row r="59" spans="1:2" x14ac:dyDescent="0.25">
      <c r="A59" s="4" t="s">
        <v>131</v>
      </c>
      <c r="B59" s="18" t="s">
        <v>189</v>
      </c>
    </row>
    <row r="60" spans="1:2" x14ac:dyDescent="0.25">
      <c r="A60" s="23" t="s">
        <v>190</v>
      </c>
      <c r="B60" s="23" t="s">
        <v>132</v>
      </c>
    </row>
    <row r="61" spans="1:2" x14ac:dyDescent="0.25">
      <c r="A61" s="3" t="s">
        <v>133</v>
      </c>
      <c r="B61" s="3" t="s">
        <v>191</v>
      </c>
    </row>
    <row r="62" spans="1:2" x14ac:dyDescent="0.25">
      <c r="A62" s="3" t="s">
        <v>134</v>
      </c>
      <c r="B62" s="3" t="s">
        <v>192</v>
      </c>
    </row>
    <row r="63" spans="1:2" x14ac:dyDescent="0.25">
      <c r="A63" s="23" t="s">
        <v>193</v>
      </c>
      <c r="B63" s="23" t="s">
        <v>135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6DA88-80D2-4BB4-895B-47769E75C3E5}">
  <dimension ref="A1:C31"/>
  <sheetViews>
    <sheetView workbookViewId="0">
      <selection activeCell="C31" sqref="C31"/>
    </sheetView>
  </sheetViews>
  <sheetFormatPr defaultRowHeight="15" x14ac:dyDescent="0.25"/>
  <cols>
    <col min="1" max="1" width="6.28515625" style="3" customWidth="1"/>
    <col min="2" max="2" width="9.140625" style="3"/>
    <col min="3" max="3" width="179.42578125" style="3" customWidth="1"/>
    <col min="4" max="16384" width="9.140625" style="3"/>
  </cols>
  <sheetData>
    <row r="1" spans="1:3" ht="18.75" x14ac:dyDescent="0.3">
      <c r="A1" s="66" t="s">
        <v>194</v>
      </c>
      <c r="B1" s="66"/>
      <c r="C1" s="66"/>
    </row>
    <row r="2" spans="1:3" x14ac:dyDescent="0.25">
      <c r="A2" s="24" t="s">
        <v>195</v>
      </c>
      <c r="B2" s="12" t="s">
        <v>196</v>
      </c>
      <c r="C2" s="12"/>
    </row>
    <row r="3" spans="1:3" x14ac:dyDescent="0.25">
      <c r="A3" s="5">
        <v>1</v>
      </c>
      <c r="B3" s="4" t="s">
        <v>197</v>
      </c>
      <c r="C3" s="4"/>
    </row>
    <row r="4" spans="1:3" x14ac:dyDescent="0.25">
      <c r="A4" s="5">
        <v>2</v>
      </c>
      <c r="B4" s="4" t="s">
        <v>198</v>
      </c>
      <c r="C4" s="4"/>
    </row>
    <row r="5" spans="1:3" x14ac:dyDescent="0.25">
      <c r="A5" s="5">
        <v>3</v>
      </c>
      <c r="B5" s="4" t="s">
        <v>199</v>
      </c>
      <c r="C5" s="4"/>
    </row>
    <row r="6" spans="1:3" x14ac:dyDescent="0.25">
      <c r="A6" s="5">
        <v>4</v>
      </c>
      <c r="B6" s="4" t="s">
        <v>200</v>
      </c>
      <c r="C6" s="4"/>
    </row>
    <row r="7" spans="1:3" x14ac:dyDescent="0.25">
      <c r="A7" s="5">
        <v>5</v>
      </c>
      <c r="B7" s="4" t="s">
        <v>201</v>
      </c>
      <c r="C7" s="4"/>
    </row>
    <row r="8" spans="1:3" x14ac:dyDescent="0.25">
      <c r="A8" s="5">
        <v>6</v>
      </c>
      <c r="B8" s="4" t="s">
        <v>202</v>
      </c>
      <c r="C8" s="4"/>
    </row>
    <row r="9" spans="1:3" x14ac:dyDescent="0.25">
      <c r="A9" s="5">
        <v>7</v>
      </c>
      <c r="B9" s="4" t="s">
        <v>203</v>
      </c>
      <c r="C9" s="4"/>
    </row>
    <row r="10" spans="1:3" x14ac:dyDescent="0.25">
      <c r="A10" s="5">
        <v>8</v>
      </c>
      <c r="B10" s="4" t="s">
        <v>204</v>
      </c>
      <c r="C10" s="4"/>
    </row>
    <row r="11" spans="1:3" x14ac:dyDescent="0.25">
      <c r="A11" s="5">
        <v>9</v>
      </c>
      <c r="B11" s="4" t="s">
        <v>205</v>
      </c>
      <c r="C11" s="4"/>
    </row>
    <row r="12" spans="1:3" x14ac:dyDescent="0.25">
      <c r="A12" s="5">
        <v>10</v>
      </c>
      <c r="B12" s="4" t="s">
        <v>206</v>
      </c>
      <c r="C12" s="4"/>
    </row>
    <row r="13" spans="1:3" x14ac:dyDescent="0.25">
      <c r="A13" s="5">
        <v>11</v>
      </c>
      <c r="B13" s="4" t="s">
        <v>207</v>
      </c>
      <c r="C13" s="4"/>
    </row>
    <row r="14" spans="1:3" x14ac:dyDescent="0.25">
      <c r="A14" s="5">
        <v>12</v>
      </c>
      <c r="B14" s="4" t="s">
        <v>208</v>
      </c>
      <c r="C14" s="4"/>
    </row>
    <row r="15" spans="1:3" x14ac:dyDescent="0.25">
      <c r="A15" s="5">
        <v>13</v>
      </c>
      <c r="B15" s="4" t="s">
        <v>209</v>
      </c>
      <c r="C15" s="4"/>
    </row>
    <row r="16" spans="1:3" x14ac:dyDescent="0.25">
      <c r="A16" s="5">
        <v>14</v>
      </c>
      <c r="B16" s="4" t="s">
        <v>210</v>
      </c>
      <c r="C16" s="4"/>
    </row>
    <row r="17" spans="1:3" x14ac:dyDescent="0.25">
      <c r="A17" s="5">
        <v>15</v>
      </c>
      <c r="B17" s="4" t="s">
        <v>211</v>
      </c>
      <c r="C17" s="4"/>
    </row>
    <row r="18" spans="1:3" x14ac:dyDescent="0.25">
      <c r="A18" s="5">
        <v>16</v>
      </c>
      <c r="B18" s="4" t="s">
        <v>212</v>
      </c>
      <c r="C18" s="4"/>
    </row>
    <row r="19" spans="1:3" x14ac:dyDescent="0.25">
      <c r="A19" s="5">
        <v>17</v>
      </c>
      <c r="B19" s="4" t="s">
        <v>213</v>
      </c>
      <c r="C19" s="4"/>
    </row>
    <row r="20" spans="1:3" x14ac:dyDescent="0.25">
      <c r="A20" s="5">
        <v>18</v>
      </c>
      <c r="B20" s="4" t="s">
        <v>214</v>
      </c>
      <c r="C20" s="4"/>
    </row>
    <row r="21" spans="1:3" x14ac:dyDescent="0.25">
      <c r="A21" s="5">
        <v>19</v>
      </c>
      <c r="B21" s="4" t="s">
        <v>215</v>
      </c>
      <c r="C21" s="4"/>
    </row>
    <row r="22" spans="1:3" x14ac:dyDescent="0.25">
      <c r="A22" s="5">
        <v>20</v>
      </c>
      <c r="B22" s="4" t="s">
        <v>216</v>
      </c>
      <c r="C22" s="4"/>
    </row>
    <row r="23" spans="1:3" x14ac:dyDescent="0.25">
      <c r="A23" s="5">
        <v>21</v>
      </c>
      <c r="B23" s="4" t="s">
        <v>217</v>
      </c>
      <c r="C23" s="4"/>
    </row>
    <row r="24" spans="1:3" x14ac:dyDescent="0.25">
      <c r="A24" s="5">
        <v>22</v>
      </c>
      <c r="B24" s="4" t="s">
        <v>218</v>
      </c>
      <c r="C24" s="4"/>
    </row>
    <row r="25" spans="1:3" x14ac:dyDescent="0.25">
      <c r="A25" s="5">
        <v>23</v>
      </c>
      <c r="B25" s="4" t="s">
        <v>219</v>
      </c>
      <c r="C25" s="4"/>
    </row>
    <row r="26" spans="1:3" x14ac:dyDescent="0.25">
      <c r="A26" s="5">
        <v>24</v>
      </c>
      <c r="B26" s="4" t="s">
        <v>220</v>
      </c>
      <c r="C26" s="4"/>
    </row>
    <row r="27" spans="1:3" x14ac:dyDescent="0.25">
      <c r="A27" s="5">
        <v>25</v>
      </c>
      <c r="B27" s="4" t="s">
        <v>221</v>
      </c>
      <c r="C27" s="4"/>
    </row>
    <row r="28" spans="1:3" x14ac:dyDescent="0.25">
      <c r="A28" s="5">
        <v>26</v>
      </c>
      <c r="B28" s="4" t="s">
        <v>222</v>
      </c>
      <c r="C28" s="4"/>
    </row>
    <row r="29" spans="1:3" x14ac:dyDescent="0.25">
      <c r="A29" s="5">
        <v>27</v>
      </c>
      <c r="B29" s="4" t="s">
        <v>223</v>
      </c>
      <c r="C29" s="4"/>
    </row>
    <row r="30" spans="1:3" x14ac:dyDescent="0.25">
      <c r="A30" s="5">
        <v>28</v>
      </c>
      <c r="B30" s="4" t="s">
        <v>224</v>
      </c>
      <c r="C30" s="4"/>
    </row>
    <row r="31" spans="1:3" x14ac:dyDescent="0.25">
      <c r="A31" s="5">
        <v>29</v>
      </c>
      <c r="B31" s="4" t="s">
        <v>225</v>
      </c>
      <c r="C31" s="4"/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8766E-CCB5-49FB-96F9-A5308C99EF8A}">
  <dimension ref="A1:E24"/>
  <sheetViews>
    <sheetView workbookViewId="0">
      <selection activeCell="I19" sqref="I19"/>
    </sheetView>
  </sheetViews>
  <sheetFormatPr defaultRowHeight="15" x14ac:dyDescent="0.25"/>
  <cols>
    <col min="1" max="1" width="9.140625" style="3"/>
    <col min="2" max="2" width="36.7109375" style="3" customWidth="1"/>
    <col min="3" max="3" width="14" style="3" customWidth="1"/>
    <col min="4" max="4" width="16" style="3" customWidth="1"/>
    <col min="5" max="5" width="19.85546875" style="3" customWidth="1"/>
    <col min="6" max="16384" width="9.140625" style="3"/>
  </cols>
  <sheetData>
    <row r="1" spans="1:5" ht="18.75" x14ac:dyDescent="0.3">
      <c r="A1" s="66" t="s">
        <v>226</v>
      </c>
      <c r="B1" s="66"/>
      <c r="C1" s="66"/>
      <c r="D1" s="66"/>
      <c r="E1" s="66"/>
    </row>
    <row r="2" spans="1:5" ht="61.5" customHeight="1" x14ac:dyDescent="0.25">
      <c r="A2" s="8" t="s">
        <v>195</v>
      </c>
      <c r="B2" s="8" t="s">
        <v>227</v>
      </c>
      <c r="C2" s="8" t="s">
        <v>228</v>
      </c>
      <c r="D2" s="8" t="s">
        <v>229</v>
      </c>
      <c r="E2" s="8" t="s">
        <v>230</v>
      </c>
    </row>
    <row r="3" spans="1:5" x14ac:dyDescent="0.25">
      <c r="A3" s="10" t="s">
        <v>65</v>
      </c>
      <c r="B3" s="9" t="s">
        <v>231</v>
      </c>
      <c r="C3" s="9" t="s">
        <v>232</v>
      </c>
      <c r="D3" s="9">
        <v>1.1539999999999999</v>
      </c>
      <c r="E3" s="9" t="s">
        <v>66</v>
      </c>
    </row>
    <row r="4" spans="1:5" x14ac:dyDescent="0.25">
      <c r="A4" s="10" t="s">
        <v>255</v>
      </c>
      <c r="B4" s="9" t="s">
        <v>233</v>
      </c>
      <c r="C4" s="9" t="s">
        <v>68</v>
      </c>
      <c r="D4" s="9" t="s">
        <v>62</v>
      </c>
      <c r="E4" s="9" t="s">
        <v>66</v>
      </c>
    </row>
    <row r="5" spans="1:5" x14ac:dyDescent="0.25">
      <c r="A5" s="10" t="s">
        <v>256</v>
      </c>
      <c r="B5" s="9" t="s">
        <v>234</v>
      </c>
      <c r="C5" s="9" t="s">
        <v>68</v>
      </c>
      <c r="D5" s="9">
        <v>0.76800000000000002</v>
      </c>
      <c r="E5" s="9" t="s">
        <v>66</v>
      </c>
    </row>
    <row r="6" spans="1:5" x14ac:dyDescent="0.25">
      <c r="A6" s="10" t="s">
        <v>257</v>
      </c>
      <c r="B6" s="9" t="s">
        <v>235</v>
      </c>
      <c r="C6" s="9" t="s">
        <v>68</v>
      </c>
      <c r="D6" s="9">
        <v>0.46700000000000003</v>
      </c>
      <c r="E6" s="9" t="s">
        <v>66</v>
      </c>
    </row>
    <row r="7" spans="1:5" x14ac:dyDescent="0.25">
      <c r="A7" s="10" t="s">
        <v>258</v>
      </c>
      <c r="B7" s="9" t="s">
        <v>236</v>
      </c>
      <c r="C7" s="9" t="s">
        <v>68</v>
      </c>
      <c r="D7" s="9">
        <v>0.34</v>
      </c>
      <c r="E7" s="9" t="s">
        <v>66</v>
      </c>
    </row>
    <row r="8" spans="1:5" x14ac:dyDescent="0.25">
      <c r="A8" s="10" t="s">
        <v>259</v>
      </c>
      <c r="B8" s="9" t="s">
        <v>237</v>
      </c>
      <c r="C8" s="9" t="s">
        <v>68</v>
      </c>
      <c r="D8" s="9">
        <v>0.3</v>
      </c>
      <c r="E8" s="9" t="s">
        <v>66</v>
      </c>
    </row>
    <row r="9" spans="1:5" x14ac:dyDescent="0.25">
      <c r="A9" s="10" t="s">
        <v>260</v>
      </c>
      <c r="B9" s="9" t="s">
        <v>238</v>
      </c>
      <c r="C9" s="9" t="s">
        <v>239</v>
      </c>
      <c r="D9" s="9">
        <v>0.26600000000000001</v>
      </c>
      <c r="E9" s="9" t="s">
        <v>66</v>
      </c>
    </row>
    <row r="10" spans="1:5" x14ac:dyDescent="0.25">
      <c r="A10" s="10" t="s">
        <v>261</v>
      </c>
      <c r="B10" s="9" t="s">
        <v>225</v>
      </c>
      <c r="C10" s="9" t="s">
        <v>240</v>
      </c>
      <c r="D10" s="9" t="s">
        <v>62</v>
      </c>
      <c r="E10" s="9" t="s">
        <v>66</v>
      </c>
    </row>
    <row r="11" spans="1:5" x14ac:dyDescent="0.25">
      <c r="A11" s="10" t="s">
        <v>262</v>
      </c>
      <c r="B11" s="9" t="s">
        <v>241</v>
      </c>
      <c r="C11" s="9" t="s">
        <v>68</v>
      </c>
      <c r="D11" s="9" t="s">
        <v>62</v>
      </c>
      <c r="E11" s="9" t="s">
        <v>66</v>
      </c>
    </row>
    <row r="12" spans="1:5" x14ac:dyDescent="0.25">
      <c r="A12" s="10" t="s">
        <v>263</v>
      </c>
      <c r="B12" s="9" t="s">
        <v>242</v>
      </c>
      <c r="C12" s="9" t="s">
        <v>68</v>
      </c>
      <c r="D12" s="9">
        <v>1.43</v>
      </c>
      <c r="E12" s="9" t="s">
        <v>66</v>
      </c>
    </row>
    <row r="13" spans="1:5" x14ac:dyDescent="0.25">
      <c r="A13" s="10" t="s">
        <v>264</v>
      </c>
      <c r="B13" s="9" t="s">
        <v>243</v>
      </c>
      <c r="C13" s="9" t="s">
        <v>68</v>
      </c>
      <c r="D13" s="9">
        <v>1.45</v>
      </c>
      <c r="E13" s="9" t="s">
        <v>66</v>
      </c>
    </row>
    <row r="14" spans="1:5" x14ac:dyDescent="0.25">
      <c r="A14" s="10" t="s">
        <v>265</v>
      </c>
      <c r="B14" s="9" t="s">
        <v>244</v>
      </c>
      <c r="C14" s="9" t="s">
        <v>68</v>
      </c>
      <c r="D14" s="9">
        <v>1.49</v>
      </c>
      <c r="E14" s="9" t="s">
        <v>66</v>
      </c>
    </row>
    <row r="15" spans="1:5" x14ac:dyDescent="0.25">
      <c r="A15" s="10" t="s">
        <v>266</v>
      </c>
      <c r="B15" s="9" t="s">
        <v>245</v>
      </c>
      <c r="C15" s="9" t="s">
        <v>68</v>
      </c>
      <c r="D15" s="9">
        <v>1.47</v>
      </c>
      <c r="E15" s="9" t="s">
        <v>66</v>
      </c>
    </row>
    <row r="16" spans="1:5" x14ac:dyDescent="0.25">
      <c r="A16" s="10" t="s">
        <v>267</v>
      </c>
      <c r="B16" s="9" t="s">
        <v>246</v>
      </c>
      <c r="C16" s="9" t="s">
        <v>68</v>
      </c>
      <c r="D16" s="9">
        <v>1.37</v>
      </c>
      <c r="E16" s="9" t="s">
        <v>66</v>
      </c>
    </row>
    <row r="17" spans="1:5" x14ac:dyDescent="0.25">
      <c r="A17" s="10" t="s">
        <v>268</v>
      </c>
      <c r="B17" s="9" t="s">
        <v>247</v>
      </c>
      <c r="C17" s="9" t="s">
        <v>68</v>
      </c>
      <c r="D17" s="9">
        <v>1.35</v>
      </c>
      <c r="E17" s="9" t="s">
        <v>66</v>
      </c>
    </row>
    <row r="18" spans="1:5" x14ac:dyDescent="0.25">
      <c r="A18" s="10" t="s">
        <v>269</v>
      </c>
      <c r="B18" s="9" t="s">
        <v>225</v>
      </c>
      <c r="C18" s="9" t="s">
        <v>240</v>
      </c>
      <c r="D18" s="9" t="s">
        <v>62</v>
      </c>
      <c r="E18" s="9" t="s">
        <v>66</v>
      </c>
    </row>
    <row r="19" spans="1:5" x14ac:dyDescent="0.25">
      <c r="A19" s="10" t="s">
        <v>270</v>
      </c>
      <c r="B19" s="9" t="s">
        <v>248</v>
      </c>
      <c r="C19" s="9" t="s">
        <v>249</v>
      </c>
      <c r="D19" s="9">
        <v>0.34449999999999997</v>
      </c>
      <c r="E19" s="9" t="s">
        <v>66</v>
      </c>
    </row>
    <row r="20" spans="1:5" x14ac:dyDescent="0.25">
      <c r="A20" s="10" t="s">
        <v>271</v>
      </c>
      <c r="B20" s="9" t="s">
        <v>250</v>
      </c>
      <c r="C20" s="9" t="s">
        <v>67</v>
      </c>
      <c r="D20" s="9">
        <v>0.14860000000000001</v>
      </c>
      <c r="E20" s="9" t="s">
        <v>66</v>
      </c>
    </row>
    <row r="21" spans="1:5" x14ac:dyDescent="0.25">
      <c r="A21" s="10" t="s">
        <v>272</v>
      </c>
      <c r="B21" s="9" t="s">
        <v>251</v>
      </c>
      <c r="C21" s="9" t="s">
        <v>249</v>
      </c>
      <c r="D21" s="9">
        <v>0.34449999999999997</v>
      </c>
      <c r="E21" s="9" t="s">
        <v>66</v>
      </c>
    </row>
    <row r="22" spans="1:5" x14ac:dyDescent="0.25">
      <c r="A22" s="10" t="s">
        <v>273</v>
      </c>
      <c r="B22" s="9" t="s">
        <v>252</v>
      </c>
      <c r="C22" s="9" t="s">
        <v>249</v>
      </c>
      <c r="D22" s="9">
        <v>0.34449999999999997</v>
      </c>
      <c r="E22" s="9" t="s">
        <v>66</v>
      </c>
    </row>
    <row r="23" spans="1:5" x14ac:dyDescent="0.25">
      <c r="A23" s="10" t="s">
        <v>274</v>
      </c>
      <c r="B23" s="9" t="s">
        <v>253</v>
      </c>
      <c r="C23" s="9" t="s">
        <v>232</v>
      </c>
      <c r="D23" s="9" t="s">
        <v>62</v>
      </c>
      <c r="E23" s="9" t="s">
        <v>66</v>
      </c>
    </row>
    <row r="24" spans="1:5" x14ac:dyDescent="0.25">
      <c r="A24" s="10" t="s">
        <v>275</v>
      </c>
      <c r="B24" s="9" t="s">
        <v>254</v>
      </c>
      <c r="C24" s="9" t="s">
        <v>232</v>
      </c>
      <c r="D24" s="9" t="s">
        <v>62</v>
      </c>
      <c r="E24" s="9" t="s">
        <v>66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D5AF4-BEDB-4A2E-923D-8943AC81665B}">
  <dimension ref="A1:B149"/>
  <sheetViews>
    <sheetView topLeftCell="A121" workbookViewId="0">
      <selection activeCell="B154" sqref="B154"/>
    </sheetView>
  </sheetViews>
  <sheetFormatPr defaultRowHeight="15" x14ac:dyDescent="0.25"/>
  <cols>
    <col min="1" max="1" width="9.140625" style="11"/>
    <col min="2" max="2" width="118.7109375" style="3" customWidth="1"/>
    <col min="3" max="16384" width="9.140625" style="3"/>
  </cols>
  <sheetData>
    <row r="1" spans="1:2" ht="18.75" x14ac:dyDescent="0.3">
      <c r="A1" s="67" t="s">
        <v>276</v>
      </c>
      <c r="B1" s="67"/>
    </row>
    <row r="3" spans="1:2" x14ac:dyDescent="0.25">
      <c r="A3" s="6" t="s">
        <v>195</v>
      </c>
      <c r="B3" s="5" t="s">
        <v>277</v>
      </c>
    </row>
    <row r="4" spans="1:2" x14ac:dyDescent="0.25">
      <c r="A4" s="13" t="s">
        <v>51</v>
      </c>
      <c r="B4" s="7" t="s">
        <v>414</v>
      </c>
    </row>
    <row r="5" spans="1:2" x14ac:dyDescent="0.25">
      <c r="A5" s="13" t="s">
        <v>60</v>
      </c>
      <c r="B5" s="7" t="s">
        <v>415</v>
      </c>
    </row>
    <row r="6" spans="1:2" ht="30" x14ac:dyDescent="0.25">
      <c r="A6" s="13" t="s">
        <v>61</v>
      </c>
      <c r="B6" s="7" t="s">
        <v>416</v>
      </c>
    </row>
    <row r="7" spans="1:2" x14ac:dyDescent="0.25">
      <c r="A7" s="13" t="s">
        <v>63</v>
      </c>
      <c r="B7" s="7" t="s">
        <v>417</v>
      </c>
    </row>
    <row r="8" spans="1:2" x14ac:dyDescent="0.25">
      <c r="A8" s="13" t="s">
        <v>64</v>
      </c>
      <c r="B8" s="7" t="s">
        <v>418</v>
      </c>
    </row>
    <row r="9" spans="1:2" x14ac:dyDescent="0.25">
      <c r="A9" s="13" t="s">
        <v>306</v>
      </c>
      <c r="B9" s="7" t="s">
        <v>419</v>
      </c>
    </row>
    <row r="10" spans="1:2" x14ac:dyDescent="0.25">
      <c r="A10" s="13" t="s">
        <v>307</v>
      </c>
      <c r="B10" s="7" t="s">
        <v>420</v>
      </c>
    </row>
    <row r="11" spans="1:2" x14ac:dyDescent="0.25">
      <c r="A11" s="13" t="s">
        <v>308</v>
      </c>
      <c r="B11" s="7" t="s">
        <v>421</v>
      </c>
    </row>
    <row r="12" spans="1:2" x14ac:dyDescent="0.25">
      <c r="A12" s="13" t="s">
        <v>309</v>
      </c>
      <c r="B12" s="7" t="s">
        <v>422</v>
      </c>
    </row>
    <row r="13" spans="1:2" x14ac:dyDescent="0.25">
      <c r="A13" s="13" t="s">
        <v>310</v>
      </c>
      <c r="B13" s="7" t="s">
        <v>423</v>
      </c>
    </row>
    <row r="14" spans="1:2" x14ac:dyDescent="0.25">
      <c r="A14" s="13" t="s">
        <v>311</v>
      </c>
      <c r="B14" s="7" t="s">
        <v>424</v>
      </c>
    </row>
    <row r="15" spans="1:2" ht="30" x14ac:dyDescent="0.25">
      <c r="A15" s="13" t="s">
        <v>312</v>
      </c>
      <c r="B15" s="7" t="s">
        <v>425</v>
      </c>
    </row>
    <row r="16" spans="1:2" x14ac:dyDescent="0.25">
      <c r="A16" s="13" t="s">
        <v>313</v>
      </c>
      <c r="B16" s="7" t="s">
        <v>426</v>
      </c>
    </row>
    <row r="17" spans="1:2" x14ac:dyDescent="0.25">
      <c r="A17" s="13" t="s">
        <v>314</v>
      </c>
      <c r="B17" s="7" t="s">
        <v>427</v>
      </c>
    </row>
    <row r="18" spans="1:2" x14ac:dyDescent="0.25">
      <c r="A18" s="13" t="s">
        <v>315</v>
      </c>
      <c r="B18" s="7" t="s">
        <v>428</v>
      </c>
    </row>
    <row r="19" spans="1:2" x14ac:dyDescent="0.25">
      <c r="A19" s="13" t="s">
        <v>52</v>
      </c>
      <c r="B19" s="7" t="s">
        <v>429</v>
      </c>
    </row>
    <row r="20" spans="1:2" x14ac:dyDescent="0.25">
      <c r="A20" s="13" t="s">
        <v>56</v>
      </c>
      <c r="B20" s="7" t="s">
        <v>430</v>
      </c>
    </row>
    <row r="21" spans="1:2" x14ac:dyDescent="0.25">
      <c r="A21" s="13" t="s">
        <v>57</v>
      </c>
      <c r="B21" s="7" t="s">
        <v>431</v>
      </c>
    </row>
    <row r="22" spans="1:2" x14ac:dyDescent="0.25">
      <c r="A22" s="13" t="s">
        <v>58</v>
      </c>
      <c r="B22" s="7" t="s">
        <v>432</v>
      </c>
    </row>
    <row r="23" spans="1:2" x14ac:dyDescent="0.25">
      <c r="A23" s="13" t="s">
        <v>316</v>
      </c>
      <c r="B23" s="7" t="s">
        <v>433</v>
      </c>
    </row>
    <row r="24" spans="1:2" x14ac:dyDescent="0.25">
      <c r="A24" s="13" t="s">
        <v>317</v>
      </c>
      <c r="B24" s="7" t="s">
        <v>434</v>
      </c>
    </row>
    <row r="25" spans="1:2" x14ac:dyDescent="0.25">
      <c r="A25" s="13" t="s">
        <v>318</v>
      </c>
      <c r="B25" s="7" t="s">
        <v>435</v>
      </c>
    </row>
    <row r="26" spans="1:2" x14ac:dyDescent="0.25">
      <c r="A26" s="13" t="s">
        <v>319</v>
      </c>
      <c r="B26" s="7" t="s">
        <v>436</v>
      </c>
    </row>
    <row r="27" spans="1:2" ht="30" x14ac:dyDescent="0.25">
      <c r="A27" s="13" t="s">
        <v>320</v>
      </c>
      <c r="B27" s="7" t="s">
        <v>437</v>
      </c>
    </row>
    <row r="28" spans="1:2" x14ac:dyDescent="0.25">
      <c r="A28" s="13" t="s">
        <v>321</v>
      </c>
      <c r="B28" s="7" t="s">
        <v>438</v>
      </c>
    </row>
    <row r="29" spans="1:2" x14ac:dyDescent="0.25">
      <c r="A29" s="13" t="s">
        <v>322</v>
      </c>
      <c r="B29" s="7" t="s">
        <v>439</v>
      </c>
    </row>
    <row r="30" spans="1:2" x14ac:dyDescent="0.25">
      <c r="A30" s="13" t="s">
        <v>323</v>
      </c>
      <c r="B30" s="7" t="s">
        <v>440</v>
      </c>
    </row>
    <row r="31" spans="1:2" x14ac:dyDescent="0.25">
      <c r="A31" s="13" t="s">
        <v>324</v>
      </c>
      <c r="B31" s="7" t="s">
        <v>441</v>
      </c>
    </row>
    <row r="32" spans="1:2" x14ac:dyDescent="0.25">
      <c r="A32" s="13" t="s">
        <v>325</v>
      </c>
      <c r="B32" s="7" t="s">
        <v>442</v>
      </c>
    </row>
    <row r="33" spans="1:2" x14ac:dyDescent="0.25">
      <c r="A33" s="13" t="s">
        <v>326</v>
      </c>
      <c r="B33" s="7" t="s">
        <v>443</v>
      </c>
    </row>
    <row r="34" spans="1:2" x14ac:dyDescent="0.25">
      <c r="A34" s="13" t="s">
        <v>327</v>
      </c>
      <c r="B34" s="7" t="s">
        <v>444</v>
      </c>
    </row>
    <row r="35" spans="1:2" x14ac:dyDescent="0.25">
      <c r="A35" s="13" t="s">
        <v>328</v>
      </c>
      <c r="B35" s="7" t="s">
        <v>445</v>
      </c>
    </row>
    <row r="36" spans="1:2" x14ac:dyDescent="0.25">
      <c r="A36" s="13" t="s">
        <v>329</v>
      </c>
      <c r="B36" s="7" t="s">
        <v>446</v>
      </c>
    </row>
    <row r="37" spans="1:2" x14ac:dyDescent="0.25">
      <c r="A37" s="13" t="s">
        <v>59</v>
      </c>
      <c r="B37" s="7" t="s">
        <v>447</v>
      </c>
    </row>
    <row r="38" spans="1:2" ht="30" x14ac:dyDescent="0.25">
      <c r="A38" s="13" t="s">
        <v>330</v>
      </c>
      <c r="B38" s="7" t="s">
        <v>448</v>
      </c>
    </row>
    <row r="39" spans="1:2" ht="30" x14ac:dyDescent="0.25">
      <c r="A39" s="13" t="s">
        <v>331</v>
      </c>
      <c r="B39" s="7" t="s">
        <v>449</v>
      </c>
    </row>
    <row r="40" spans="1:2" x14ac:dyDescent="0.25">
      <c r="A40" s="13" t="s">
        <v>332</v>
      </c>
      <c r="B40" s="7" t="s">
        <v>450</v>
      </c>
    </row>
    <row r="41" spans="1:2" x14ac:dyDescent="0.25">
      <c r="A41" s="13" t="s">
        <v>333</v>
      </c>
      <c r="B41" s="7" t="s">
        <v>451</v>
      </c>
    </row>
    <row r="42" spans="1:2" ht="30" x14ac:dyDescent="0.25">
      <c r="A42" s="13" t="s">
        <v>334</v>
      </c>
      <c r="B42" s="7" t="s">
        <v>452</v>
      </c>
    </row>
    <row r="43" spans="1:2" x14ac:dyDescent="0.25">
      <c r="A43" s="13" t="s">
        <v>335</v>
      </c>
      <c r="B43" s="7" t="s">
        <v>453</v>
      </c>
    </row>
    <row r="44" spans="1:2" ht="30" x14ac:dyDescent="0.25">
      <c r="A44" s="13" t="s">
        <v>336</v>
      </c>
      <c r="B44" s="7" t="s">
        <v>454</v>
      </c>
    </row>
    <row r="45" spans="1:2" x14ac:dyDescent="0.25">
      <c r="A45" s="13" t="s">
        <v>337</v>
      </c>
      <c r="B45" s="7" t="s">
        <v>455</v>
      </c>
    </row>
    <row r="46" spans="1:2" x14ac:dyDescent="0.25">
      <c r="A46" s="13" t="s">
        <v>338</v>
      </c>
      <c r="B46" s="7" t="s">
        <v>456</v>
      </c>
    </row>
    <row r="47" spans="1:2" ht="30" x14ac:dyDescent="0.25">
      <c r="A47" s="13" t="s">
        <v>339</v>
      </c>
      <c r="B47" s="7" t="s">
        <v>457</v>
      </c>
    </row>
    <row r="48" spans="1:2" x14ac:dyDescent="0.25">
      <c r="A48" s="13" t="s">
        <v>340</v>
      </c>
      <c r="B48" s="7" t="s">
        <v>458</v>
      </c>
    </row>
    <row r="49" spans="1:2" x14ac:dyDescent="0.25">
      <c r="A49" s="13" t="s">
        <v>341</v>
      </c>
      <c r="B49" s="7" t="s">
        <v>459</v>
      </c>
    </row>
    <row r="50" spans="1:2" x14ac:dyDescent="0.25">
      <c r="A50" s="13" t="s">
        <v>342</v>
      </c>
      <c r="B50" s="7" t="s">
        <v>460</v>
      </c>
    </row>
    <row r="51" spans="1:2" ht="30" x14ac:dyDescent="0.25">
      <c r="A51" s="13" t="s">
        <v>343</v>
      </c>
      <c r="B51" s="7" t="s">
        <v>461</v>
      </c>
    </row>
    <row r="52" spans="1:2" x14ac:dyDescent="0.25">
      <c r="A52" s="13" t="s">
        <v>344</v>
      </c>
      <c r="B52" s="7" t="s">
        <v>462</v>
      </c>
    </row>
    <row r="53" spans="1:2" x14ac:dyDescent="0.25">
      <c r="A53" s="13" t="s">
        <v>345</v>
      </c>
      <c r="B53" s="7" t="s">
        <v>463</v>
      </c>
    </row>
    <row r="54" spans="1:2" x14ac:dyDescent="0.25">
      <c r="A54" s="13" t="s">
        <v>346</v>
      </c>
      <c r="B54" s="7" t="s">
        <v>464</v>
      </c>
    </row>
    <row r="55" spans="1:2" x14ac:dyDescent="0.25">
      <c r="A55" s="13" t="s">
        <v>347</v>
      </c>
      <c r="B55" s="7" t="s">
        <v>465</v>
      </c>
    </row>
    <row r="56" spans="1:2" x14ac:dyDescent="0.25">
      <c r="A56" s="13" t="s">
        <v>348</v>
      </c>
      <c r="B56" s="7" t="s">
        <v>466</v>
      </c>
    </row>
    <row r="57" spans="1:2" x14ac:dyDescent="0.25">
      <c r="A57" s="13" t="s">
        <v>349</v>
      </c>
      <c r="B57" s="7" t="s">
        <v>467</v>
      </c>
    </row>
    <row r="58" spans="1:2" x14ac:dyDescent="0.25">
      <c r="A58" s="13" t="s">
        <v>350</v>
      </c>
      <c r="B58" s="7" t="s">
        <v>468</v>
      </c>
    </row>
    <row r="59" spans="1:2" ht="30" x14ac:dyDescent="0.25">
      <c r="A59" s="13" t="s">
        <v>351</v>
      </c>
      <c r="B59" s="7" t="s">
        <v>469</v>
      </c>
    </row>
    <row r="60" spans="1:2" x14ac:dyDescent="0.25">
      <c r="A60" s="13" t="s">
        <v>352</v>
      </c>
      <c r="B60" s="7" t="s">
        <v>470</v>
      </c>
    </row>
    <row r="61" spans="1:2" x14ac:dyDescent="0.25">
      <c r="A61" s="13" t="s">
        <v>353</v>
      </c>
      <c r="B61" s="7" t="s">
        <v>471</v>
      </c>
    </row>
    <row r="62" spans="1:2" x14ac:dyDescent="0.25">
      <c r="A62" s="13" t="s">
        <v>354</v>
      </c>
      <c r="B62" s="7" t="s">
        <v>472</v>
      </c>
    </row>
    <row r="63" spans="1:2" x14ac:dyDescent="0.25">
      <c r="A63" s="13" t="s">
        <v>355</v>
      </c>
      <c r="B63" s="7" t="s">
        <v>473</v>
      </c>
    </row>
    <row r="64" spans="1:2" x14ac:dyDescent="0.25">
      <c r="A64" s="13" t="s">
        <v>356</v>
      </c>
      <c r="B64" s="7" t="s">
        <v>474</v>
      </c>
    </row>
    <row r="65" spans="1:2" x14ac:dyDescent="0.25">
      <c r="A65" s="13" t="s">
        <v>357</v>
      </c>
      <c r="B65" s="7" t="s">
        <v>475</v>
      </c>
    </row>
    <row r="66" spans="1:2" x14ac:dyDescent="0.25">
      <c r="A66" s="13" t="s">
        <v>358</v>
      </c>
      <c r="B66" s="7" t="s">
        <v>476</v>
      </c>
    </row>
    <row r="67" spans="1:2" x14ac:dyDescent="0.25">
      <c r="A67" s="13" t="s">
        <v>359</v>
      </c>
      <c r="B67" s="7" t="s">
        <v>477</v>
      </c>
    </row>
    <row r="68" spans="1:2" x14ac:dyDescent="0.25">
      <c r="A68" s="13" t="s">
        <v>360</v>
      </c>
      <c r="B68" s="7" t="s">
        <v>478</v>
      </c>
    </row>
    <row r="69" spans="1:2" x14ac:dyDescent="0.25">
      <c r="A69" s="13" t="s">
        <v>361</v>
      </c>
      <c r="B69" s="7" t="s">
        <v>479</v>
      </c>
    </row>
    <row r="70" spans="1:2" x14ac:dyDescent="0.25">
      <c r="A70" s="13" t="s">
        <v>362</v>
      </c>
      <c r="B70" s="7" t="s">
        <v>480</v>
      </c>
    </row>
    <row r="71" spans="1:2" x14ac:dyDescent="0.25">
      <c r="A71" s="13" t="s">
        <v>363</v>
      </c>
      <c r="B71" s="7" t="s">
        <v>481</v>
      </c>
    </row>
    <row r="72" spans="1:2" x14ac:dyDescent="0.25">
      <c r="A72" s="13" t="s">
        <v>364</v>
      </c>
      <c r="B72" s="7" t="s">
        <v>482</v>
      </c>
    </row>
    <row r="73" spans="1:2" x14ac:dyDescent="0.25">
      <c r="A73" s="13" t="s">
        <v>365</v>
      </c>
      <c r="B73" s="7" t="s">
        <v>483</v>
      </c>
    </row>
    <row r="74" spans="1:2" x14ac:dyDescent="0.25">
      <c r="A74" s="13" t="s">
        <v>366</v>
      </c>
      <c r="B74" s="7" t="s">
        <v>484</v>
      </c>
    </row>
    <row r="75" spans="1:2" x14ac:dyDescent="0.25">
      <c r="A75" s="13" t="s">
        <v>367</v>
      </c>
      <c r="B75" s="7" t="s">
        <v>485</v>
      </c>
    </row>
    <row r="76" spans="1:2" x14ac:dyDescent="0.25">
      <c r="A76" s="13" t="s">
        <v>368</v>
      </c>
      <c r="B76" s="7" t="s">
        <v>486</v>
      </c>
    </row>
    <row r="77" spans="1:2" x14ac:dyDescent="0.25">
      <c r="A77" s="13" t="s">
        <v>369</v>
      </c>
      <c r="B77" s="7" t="s">
        <v>487</v>
      </c>
    </row>
    <row r="78" spans="1:2" x14ac:dyDescent="0.25">
      <c r="A78" s="13" t="s">
        <v>370</v>
      </c>
      <c r="B78" s="7" t="s">
        <v>488</v>
      </c>
    </row>
    <row r="79" spans="1:2" x14ac:dyDescent="0.25">
      <c r="A79" s="13" t="s">
        <v>371</v>
      </c>
      <c r="B79" s="7" t="s">
        <v>489</v>
      </c>
    </row>
    <row r="80" spans="1:2" x14ac:dyDescent="0.25">
      <c r="A80" s="13" t="s">
        <v>372</v>
      </c>
      <c r="B80" s="7" t="s">
        <v>490</v>
      </c>
    </row>
    <row r="81" spans="1:2" x14ac:dyDescent="0.25">
      <c r="A81" s="13" t="s">
        <v>373</v>
      </c>
      <c r="B81" s="7" t="s">
        <v>491</v>
      </c>
    </row>
    <row r="82" spans="1:2" x14ac:dyDescent="0.25">
      <c r="A82" s="13" t="s">
        <v>374</v>
      </c>
      <c r="B82" s="7" t="s">
        <v>492</v>
      </c>
    </row>
    <row r="83" spans="1:2" x14ac:dyDescent="0.25">
      <c r="A83" s="13" t="s">
        <v>375</v>
      </c>
      <c r="B83" s="7" t="s">
        <v>493</v>
      </c>
    </row>
    <row r="84" spans="1:2" x14ac:dyDescent="0.25">
      <c r="A84" s="13" t="s">
        <v>376</v>
      </c>
      <c r="B84" s="7" t="s">
        <v>494</v>
      </c>
    </row>
    <row r="85" spans="1:2" x14ac:dyDescent="0.25">
      <c r="A85" s="13" t="s">
        <v>377</v>
      </c>
      <c r="B85" s="7" t="s">
        <v>495</v>
      </c>
    </row>
    <row r="86" spans="1:2" x14ac:dyDescent="0.25">
      <c r="A86" s="13" t="s">
        <v>378</v>
      </c>
      <c r="B86" s="7" t="s">
        <v>496</v>
      </c>
    </row>
    <row r="87" spans="1:2" ht="30" x14ac:dyDescent="0.25">
      <c r="A87" s="13" t="s">
        <v>379</v>
      </c>
      <c r="B87" s="7" t="s">
        <v>497</v>
      </c>
    </row>
    <row r="88" spans="1:2" x14ac:dyDescent="0.25">
      <c r="A88" s="13" t="s">
        <v>380</v>
      </c>
      <c r="B88" s="7" t="s">
        <v>498</v>
      </c>
    </row>
    <row r="89" spans="1:2" x14ac:dyDescent="0.25">
      <c r="A89" s="13" t="s">
        <v>381</v>
      </c>
      <c r="B89" s="7" t="s">
        <v>499</v>
      </c>
    </row>
    <row r="90" spans="1:2" x14ac:dyDescent="0.25">
      <c r="A90" s="13" t="s">
        <v>382</v>
      </c>
      <c r="B90" s="7" t="s">
        <v>500</v>
      </c>
    </row>
    <row r="91" spans="1:2" x14ac:dyDescent="0.25">
      <c r="A91" s="13" t="s">
        <v>383</v>
      </c>
      <c r="B91" s="7" t="s">
        <v>501</v>
      </c>
    </row>
    <row r="92" spans="1:2" x14ac:dyDescent="0.25">
      <c r="A92" s="13" t="s">
        <v>384</v>
      </c>
      <c r="B92" s="7" t="s">
        <v>502</v>
      </c>
    </row>
    <row r="93" spans="1:2" x14ac:dyDescent="0.25">
      <c r="A93" s="13" t="s">
        <v>385</v>
      </c>
      <c r="B93" s="7" t="s">
        <v>503</v>
      </c>
    </row>
    <row r="94" spans="1:2" x14ac:dyDescent="0.25">
      <c r="A94" s="13" t="s">
        <v>386</v>
      </c>
      <c r="B94" s="7" t="s">
        <v>504</v>
      </c>
    </row>
    <row r="95" spans="1:2" x14ac:dyDescent="0.25">
      <c r="A95" s="13" t="s">
        <v>387</v>
      </c>
      <c r="B95" s="7" t="s">
        <v>505</v>
      </c>
    </row>
    <row r="96" spans="1:2" x14ac:dyDescent="0.25">
      <c r="A96" s="13" t="s">
        <v>388</v>
      </c>
      <c r="B96" s="7" t="s">
        <v>506</v>
      </c>
    </row>
    <row r="97" spans="1:2" x14ac:dyDescent="0.25">
      <c r="A97" s="13" t="s">
        <v>389</v>
      </c>
      <c r="B97" s="7" t="s">
        <v>507</v>
      </c>
    </row>
    <row r="98" spans="1:2" x14ac:dyDescent="0.25">
      <c r="A98" s="13" t="s">
        <v>390</v>
      </c>
      <c r="B98" s="7" t="s">
        <v>508</v>
      </c>
    </row>
    <row r="99" spans="1:2" x14ac:dyDescent="0.25">
      <c r="A99" s="13" t="s">
        <v>391</v>
      </c>
      <c r="B99" s="7" t="s">
        <v>509</v>
      </c>
    </row>
    <row r="100" spans="1:2" x14ac:dyDescent="0.25">
      <c r="A100" s="13" t="s">
        <v>392</v>
      </c>
      <c r="B100" s="7" t="s">
        <v>510</v>
      </c>
    </row>
    <row r="101" spans="1:2" x14ac:dyDescent="0.25">
      <c r="A101" s="13" t="s">
        <v>393</v>
      </c>
      <c r="B101" s="7" t="s">
        <v>511</v>
      </c>
    </row>
    <row r="102" spans="1:2" x14ac:dyDescent="0.25">
      <c r="A102" s="13" t="s">
        <v>394</v>
      </c>
      <c r="B102" s="7" t="s">
        <v>512</v>
      </c>
    </row>
    <row r="103" spans="1:2" x14ac:dyDescent="0.25">
      <c r="A103" s="13" t="s">
        <v>395</v>
      </c>
      <c r="B103" s="7" t="s">
        <v>513</v>
      </c>
    </row>
    <row r="104" spans="1:2" x14ac:dyDescent="0.25">
      <c r="A104" s="13" t="s">
        <v>396</v>
      </c>
      <c r="B104" s="7" t="s">
        <v>514</v>
      </c>
    </row>
    <row r="105" spans="1:2" x14ac:dyDescent="0.25">
      <c r="A105" s="13" t="s">
        <v>397</v>
      </c>
      <c r="B105" s="7" t="s">
        <v>515</v>
      </c>
    </row>
    <row r="106" spans="1:2" x14ac:dyDescent="0.25">
      <c r="A106" s="13" t="s">
        <v>398</v>
      </c>
      <c r="B106" s="7" t="s">
        <v>516</v>
      </c>
    </row>
    <row r="107" spans="1:2" x14ac:dyDescent="0.25">
      <c r="A107" s="13" t="s">
        <v>399</v>
      </c>
      <c r="B107" s="7" t="s">
        <v>517</v>
      </c>
    </row>
    <row r="108" spans="1:2" x14ac:dyDescent="0.25">
      <c r="A108" s="13" t="s">
        <v>400</v>
      </c>
      <c r="B108" s="7" t="s">
        <v>518</v>
      </c>
    </row>
    <row r="109" spans="1:2" x14ac:dyDescent="0.25">
      <c r="A109" s="13" t="s">
        <v>401</v>
      </c>
      <c r="B109" s="7" t="s">
        <v>519</v>
      </c>
    </row>
    <row r="110" spans="1:2" x14ac:dyDescent="0.25">
      <c r="A110" s="13" t="s">
        <v>402</v>
      </c>
      <c r="B110" s="7" t="s">
        <v>520</v>
      </c>
    </row>
    <row r="111" spans="1:2" x14ac:dyDescent="0.25">
      <c r="A111" s="13" t="s">
        <v>403</v>
      </c>
      <c r="B111" s="7" t="s">
        <v>521</v>
      </c>
    </row>
    <row r="112" spans="1:2" ht="30" x14ac:dyDescent="0.25">
      <c r="A112" s="13" t="s">
        <v>404</v>
      </c>
      <c r="B112" s="7" t="s">
        <v>522</v>
      </c>
    </row>
    <row r="113" spans="1:2" ht="30" x14ac:dyDescent="0.25">
      <c r="A113" s="13" t="s">
        <v>405</v>
      </c>
      <c r="B113" s="7" t="s">
        <v>523</v>
      </c>
    </row>
    <row r="114" spans="1:2" x14ac:dyDescent="0.25">
      <c r="A114" s="13" t="s">
        <v>406</v>
      </c>
      <c r="B114" s="7" t="s">
        <v>524</v>
      </c>
    </row>
    <row r="115" spans="1:2" x14ac:dyDescent="0.25">
      <c r="A115" s="13" t="s">
        <v>407</v>
      </c>
      <c r="B115" s="7" t="s">
        <v>525</v>
      </c>
    </row>
    <row r="116" spans="1:2" x14ac:dyDescent="0.25">
      <c r="A116" s="13" t="s">
        <v>408</v>
      </c>
      <c r="B116" s="7" t="s">
        <v>526</v>
      </c>
    </row>
    <row r="117" spans="1:2" x14ac:dyDescent="0.25">
      <c r="A117" s="13" t="s">
        <v>409</v>
      </c>
      <c r="B117" s="7" t="s">
        <v>527</v>
      </c>
    </row>
    <row r="118" spans="1:2" x14ac:dyDescent="0.25">
      <c r="A118" s="13" t="s">
        <v>410</v>
      </c>
      <c r="B118" s="7" t="s">
        <v>528</v>
      </c>
    </row>
    <row r="119" spans="1:2" x14ac:dyDescent="0.25">
      <c r="A119" s="13" t="s">
        <v>411</v>
      </c>
      <c r="B119" s="7" t="s">
        <v>529</v>
      </c>
    </row>
    <row r="120" spans="1:2" ht="30" x14ac:dyDescent="0.25">
      <c r="A120" s="13" t="s">
        <v>278</v>
      </c>
      <c r="B120" s="7" t="s">
        <v>530</v>
      </c>
    </row>
    <row r="121" spans="1:2" x14ac:dyDescent="0.25">
      <c r="A121" s="13" t="s">
        <v>279</v>
      </c>
      <c r="B121" s="7" t="s">
        <v>531</v>
      </c>
    </row>
    <row r="122" spans="1:2" x14ac:dyDescent="0.25">
      <c r="A122" s="13" t="s">
        <v>280</v>
      </c>
      <c r="B122" s="7" t="s">
        <v>532</v>
      </c>
    </row>
    <row r="123" spans="1:2" ht="30" x14ac:dyDescent="0.25">
      <c r="A123" s="13" t="s">
        <v>281</v>
      </c>
      <c r="B123" s="7" t="s">
        <v>533</v>
      </c>
    </row>
    <row r="124" spans="1:2" x14ac:dyDescent="0.25">
      <c r="A124" s="13" t="s">
        <v>282</v>
      </c>
      <c r="B124" s="7" t="s">
        <v>534</v>
      </c>
    </row>
    <row r="125" spans="1:2" x14ac:dyDescent="0.25">
      <c r="A125" s="13" t="s">
        <v>283</v>
      </c>
      <c r="B125" s="7" t="s">
        <v>535</v>
      </c>
    </row>
    <row r="126" spans="1:2" x14ac:dyDescent="0.25">
      <c r="A126" s="13" t="s">
        <v>284</v>
      </c>
      <c r="B126" s="7" t="s">
        <v>536</v>
      </c>
    </row>
    <row r="127" spans="1:2" x14ac:dyDescent="0.25">
      <c r="A127" s="13" t="s">
        <v>285</v>
      </c>
      <c r="B127" s="7" t="s">
        <v>537</v>
      </c>
    </row>
    <row r="128" spans="1:2" ht="30" x14ac:dyDescent="0.25">
      <c r="A128" s="13" t="s">
        <v>286</v>
      </c>
      <c r="B128" s="7" t="s">
        <v>538</v>
      </c>
    </row>
    <row r="129" spans="1:2" ht="30" x14ac:dyDescent="0.25">
      <c r="A129" s="13" t="s">
        <v>287</v>
      </c>
      <c r="B129" s="7" t="s">
        <v>539</v>
      </c>
    </row>
    <row r="130" spans="1:2" x14ac:dyDescent="0.25">
      <c r="A130" s="13" t="s">
        <v>288</v>
      </c>
      <c r="B130" s="7" t="s">
        <v>540</v>
      </c>
    </row>
    <row r="131" spans="1:2" x14ac:dyDescent="0.25">
      <c r="A131" s="13" t="s">
        <v>289</v>
      </c>
      <c r="B131" s="7" t="s">
        <v>541</v>
      </c>
    </row>
    <row r="132" spans="1:2" x14ac:dyDescent="0.25">
      <c r="A132" s="13" t="s">
        <v>290</v>
      </c>
      <c r="B132" s="7" t="s">
        <v>542</v>
      </c>
    </row>
    <row r="133" spans="1:2" x14ac:dyDescent="0.25">
      <c r="A133" s="13" t="s">
        <v>291</v>
      </c>
      <c r="B133" s="7" t="s">
        <v>543</v>
      </c>
    </row>
    <row r="134" spans="1:2" x14ac:dyDescent="0.25">
      <c r="A134" s="13" t="s">
        <v>292</v>
      </c>
      <c r="B134" s="7" t="s">
        <v>544</v>
      </c>
    </row>
    <row r="135" spans="1:2" x14ac:dyDescent="0.25">
      <c r="A135" s="13" t="s">
        <v>293</v>
      </c>
      <c r="B135" s="7" t="s">
        <v>545</v>
      </c>
    </row>
    <row r="136" spans="1:2" x14ac:dyDescent="0.25">
      <c r="A136" s="13" t="s">
        <v>294</v>
      </c>
      <c r="B136" s="7" t="s">
        <v>546</v>
      </c>
    </row>
    <row r="137" spans="1:2" x14ac:dyDescent="0.25">
      <c r="A137" s="13" t="s">
        <v>295</v>
      </c>
      <c r="B137" s="7" t="s">
        <v>547</v>
      </c>
    </row>
    <row r="138" spans="1:2" x14ac:dyDescent="0.25">
      <c r="A138" s="13" t="s">
        <v>296</v>
      </c>
      <c r="B138" s="7" t="s">
        <v>548</v>
      </c>
    </row>
    <row r="139" spans="1:2" x14ac:dyDescent="0.25">
      <c r="A139" s="13" t="s">
        <v>297</v>
      </c>
      <c r="B139" s="7" t="s">
        <v>549</v>
      </c>
    </row>
    <row r="140" spans="1:2" x14ac:dyDescent="0.25">
      <c r="A140" s="13" t="s">
        <v>298</v>
      </c>
      <c r="B140" s="7" t="s">
        <v>550</v>
      </c>
    </row>
    <row r="141" spans="1:2" x14ac:dyDescent="0.25">
      <c r="A141" s="13" t="s">
        <v>412</v>
      </c>
      <c r="B141" s="7" t="s">
        <v>551</v>
      </c>
    </row>
    <row r="142" spans="1:2" x14ac:dyDescent="0.25">
      <c r="A142" s="13" t="s">
        <v>299</v>
      </c>
      <c r="B142" s="7" t="s">
        <v>552</v>
      </c>
    </row>
    <row r="143" spans="1:2" x14ac:dyDescent="0.25">
      <c r="A143" s="13" t="s">
        <v>300</v>
      </c>
      <c r="B143" s="7" t="s">
        <v>553</v>
      </c>
    </row>
    <row r="144" spans="1:2" x14ac:dyDescent="0.25">
      <c r="A144" s="13" t="s">
        <v>301</v>
      </c>
      <c r="B144" s="7" t="s">
        <v>554</v>
      </c>
    </row>
    <row r="145" spans="1:2" x14ac:dyDescent="0.25">
      <c r="A145" s="13" t="s">
        <v>413</v>
      </c>
      <c r="B145" s="7" t="s">
        <v>555</v>
      </c>
    </row>
    <row r="146" spans="1:2" x14ac:dyDescent="0.25">
      <c r="A146" s="13" t="s">
        <v>302</v>
      </c>
      <c r="B146" s="7" t="s">
        <v>556</v>
      </c>
    </row>
    <row r="147" spans="1:2" x14ac:dyDescent="0.25">
      <c r="A147" s="13" t="s">
        <v>303</v>
      </c>
      <c r="B147" s="7" t="s">
        <v>557</v>
      </c>
    </row>
    <row r="148" spans="1:2" x14ac:dyDescent="0.25">
      <c r="A148" s="13" t="s">
        <v>304</v>
      </c>
      <c r="B148" s="7" t="s">
        <v>558</v>
      </c>
    </row>
    <row r="149" spans="1:2" x14ac:dyDescent="0.25">
      <c r="A149" s="13" t="s">
        <v>305</v>
      </c>
      <c r="B149" s="7" t="s">
        <v>559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Лист2</vt:lpstr>
      <vt:lpstr>Дороги</vt:lpstr>
      <vt:lpstr>Таблица 1</vt:lpstr>
      <vt:lpstr>Таблица 2</vt:lpstr>
      <vt:lpstr>Таблица 3</vt:lpstr>
      <vt:lpstr>Таблица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Самылина Е.С.</dc:creator>
  <cp:lastModifiedBy>Самылина Е.С.</cp:lastModifiedBy>
  <dcterms:created xsi:type="dcterms:W3CDTF">2015-06-05T18:19:34Z</dcterms:created>
  <dcterms:modified xsi:type="dcterms:W3CDTF">2024-01-23T14:44:54Z</dcterms:modified>
</cp:coreProperties>
</file>