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/>
  <bookViews>
    <workbookView xWindow="-120" yWindow="-120" windowWidth="21570" windowHeight="9645" tabRatio="727"/>
  </bookViews>
  <sheets>
    <sheet name="Тепловая энергия" sheetId="35" r:id="rId1"/>
  </sheets>
  <externalReferences>
    <externalReference r:id="rId2"/>
    <externalReference r:id="rId3"/>
  </externalReferences>
  <definedNames>
    <definedName name="_xlnm._FilterDatabase" localSheetId="0" hidden="1">'Тепловая энергия'!#REF!</definedName>
    <definedName name="region_name">[1]Титульный!$F$10</definedName>
    <definedName name="TRANSMISSION_TARIFF">'[2]Инструкция по заполнению'!$E$7</definedName>
    <definedName name="_xlnm.Print_Titles" localSheetId="0">'Тепловая энергия'!$3:$4</definedName>
    <definedName name="_xlnm.Print_Area" localSheetId="0">'Тепловая энергия'!$A$1:$M$443</definedName>
  </definedNames>
  <calcPr calcId="144525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304" i="35" l="1"/>
  <c r="I307" i="35"/>
  <c r="I142" i="35" l="1"/>
  <c r="I148" i="35"/>
  <c r="I147" i="35"/>
  <c r="L236" i="35" l="1"/>
  <c r="L235" i="35"/>
  <c r="I234" i="35"/>
  <c r="I233" i="35"/>
  <c r="I213" i="35"/>
  <c r="I212" i="35"/>
  <c r="L218" i="35"/>
  <c r="I218" i="35"/>
  <c r="L217" i="35"/>
  <c r="L216" i="35"/>
  <c r="I215" i="35"/>
  <c r="I214" i="35"/>
  <c r="L430" i="35" l="1"/>
  <c r="L56" i="35"/>
  <c r="I125" i="35" l="1"/>
  <c r="L296" i="35" l="1"/>
  <c r="I149" i="35" l="1"/>
  <c r="I378" i="35" l="1"/>
  <c r="L378" i="35"/>
  <c r="L412" i="35"/>
  <c r="I256" i="35"/>
  <c r="L256" i="35"/>
  <c r="I150" i="35"/>
  <c r="L150" i="35"/>
  <c r="L63" i="35"/>
  <c r="I63" i="35"/>
  <c r="I252" i="35"/>
  <c r="I186" i="35"/>
  <c r="L34" i="35"/>
  <c r="I94" i="35"/>
  <c r="I93" i="35"/>
  <c r="I92" i="35"/>
  <c r="I91" i="35"/>
  <c r="I90" i="35"/>
  <c r="I89" i="35"/>
  <c r="I88" i="35"/>
  <c r="I87" i="35"/>
  <c r="I86" i="35"/>
  <c r="I85" i="35"/>
  <c r="L84" i="35"/>
  <c r="I83" i="35"/>
  <c r="I82" i="35"/>
  <c r="I81" i="35"/>
  <c r="I427" i="35"/>
  <c r="L362" i="35"/>
  <c r="I362" i="35"/>
  <c r="L365" i="35"/>
  <c r="I365" i="35"/>
  <c r="L171" i="35"/>
  <c r="I172" i="35"/>
  <c r="L172" i="35"/>
  <c r="I99" i="35"/>
  <c r="I71" i="35"/>
  <c r="L380" i="35"/>
  <c r="I380" i="35"/>
  <c r="L440" i="35"/>
  <c r="I440" i="35"/>
  <c r="L439" i="35"/>
  <c r="I439" i="35"/>
  <c r="I437" i="35"/>
  <c r="L435" i="35"/>
  <c r="I435" i="35"/>
  <c r="L434" i="35"/>
  <c r="I434" i="35"/>
  <c r="L433" i="35"/>
  <c r="I433" i="35"/>
  <c r="I432" i="35"/>
  <c r="L429" i="35"/>
  <c r="I429" i="35"/>
  <c r="L426" i="35"/>
  <c r="I426" i="35"/>
  <c r="L424" i="35"/>
  <c r="I424" i="35"/>
  <c r="I423" i="35"/>
  <c r="I422" i="35"/>
  <c r="I421" i="35"/>
  <c r="L419" i="35"/>
  <c r="I419" i="35"/>
  <c r="L418" i="35"/>
  <c r="I418" i="35"/>
  <c r="L417" i="35"/>
  <c r="I417" i="35"/>
  <c r="L416" i="35"/>
  <c r="I416" i="35"/>
  <c r="L415" i="35"/>
  <c r="I415" i="35"/>
  <c r="L414" i="35"/>
  <c r="I414" i="35"/>
  <c r="I412" i="35"/>
  <c r="L409" i="35"/>
  <c r="I409" i="35"/>
  <c r="I403" i="35"/>
  <c r="I402" i="35"/>
  <c r="L401" i="35"/>
  <c r="I401" i="35"/>
  <c r="I400" i="35"/>
  <c r="L399" i="35"/>
  <c r="I399" i="35"/>
  <c r="L398" i="35"/>
  <c r="I398" i="35"/>
  <c r="L397" i="35"/>
  <c r="I397" i="35"/>
  <c r="L396" i="35"/>
  <c r="I396" i="35"/>
  <c r="L395" i="35"/>
  <c r="I395" i="35"/>
  <c r="L394" i="35"/>
  <c r="I394" i="35"/>
  <c r="L393" i="35"/>
  <c r="I393" i="35"/>
  <c r="I392" i="35"/>
  <c r="I390" i="35"/>
  <c r="I389" i="35"/>
  <c r="I388" i="35"/>
  <c r="L386" i="35"/>
  <c r="I386" i="35"/>
  <c r="I385" i="35"/>
  <c r="I384" i="35"/>
  <c r="L383" i="35"/>
  <c r="I383" i="35"/>
  <c r="L382" i="35"/>
  <c r="I382" i="35"/>
  <c r="I379" i="35"/>
  <c r="L377" i="35"/>
  <c r="I377" i="35"/>
  <c r="I376" i="35"/>
  <c r="I374" i="35"/>
  <c r="L373" i="35"/>
  <c r="I373" i="35"/>
  <c r="L371" i="35"/>
  <c r="I371" i="35"/>
  <c r="I369" i="35"/>
  <c r="I367" i="35"/>
  <c r="L366" i="35"/>
  <c r="I366" i="35"/>
  <c r="L364" i="35"/>
  <c r="I364" i="35"/>
  <c r="I363" i="35"/>
  <c r="L361" i="35"/>
  <c r="I361" i="35"/>
  <c r="L360" i="35"/>
  <c r="I360" i="35"/>
  <c r="L359" i="35"/>
  <c r="I359" i="35"/>
  <c r="L358" i="35"/>
  <c r="I358" i="35"/>
  <c r="L356" i="35"/>
  <c r="I356" i="35"/>
  <c r="I355" i="35"/>
  <c r="L354" i="35"/>
  <c r="I354" i="35"/>
  <c r="L353" i="35"/>
  <c r="I353" i="35"/>
  <c r="L351" i="35"/>
  <c r="I351" i="35"/>
  <c r="I350" i="35"/>
  <c r="L349" i="35"/>
  <c r="I349" i="35"/>
  <c r="L348" i="35"/>
  <c r="I348" i="35"/>
  <c r="L347" i="35"/>
  <c r="I347" i="35"/>
  <c r="L346" i="35"/>
  <c r="I346" i="35"/>
  <c r="L345" i="35"/>
  <c r="I345" i="35"/>
  <c r="L343" i="35"/>
  <c r="I343" i="35"/>
  <c r="L342" i="35"/>
  <c r="I342" i="35"/>
  <c r="L341" i="35"/>
  <c r="I341" i="35"/>
  <c r="L340" i="35"/>
  <c r="I340" i="35"/>
  <c r="L339" i="35"/>
  <c r="I339" i="35"/>
  <c r="L338" i="35"/>
  <c r="I338" i="35"/>
  <c r="L337" i="35"/>
  <c r="I337" i="35"/>
  <c r="L336" i="35"/>
  <c r="I336" i="35"/>
  <c r="L335" i="35"/>
  <c r="I335" i="35"/>
  <c r="L334" i="35"/>
  <c r="I334" i="35"/>
  <c r="L333" i="35"/>
  <c r="I333" i="35"/>
  <c r="L332" i="35"/>
  <c r="I332" i="35"/>
  <c r="L331" i="35"/>
  <c r="I331" i="35"/>
  <c r="I330" i="35"/>
  <c r="L328" i="35"/>
  <c r="I328" i="35"/>
  <c r="L327" i="35"/>
  <c r="I327" i="35"/>
  <c r="L326" i="35"/>
  <c r="I326" i="35"/>
  <c r="I325" i="35"/>
  <c r="L324" i="35"/>
  <c r="I324" i="35"/>
  <c r="L323" i="35"/>
  <c r="I323" i="35"/>
  <c r="I322" i="35"/>
  <c r="I318" i="35"/>
  <c r="I317" i="35"/>
  <c r="L316" i="35"/>
  <c r="I316" i="35"/>
  <c r="L314" i="35"/>
  <c r="I314" i="35"/>
  <c r="L313" i="35"/>
  <c r="I313" i="35"/>
  <c r="I312" i="35"/>
  <c r="L311" i="35"/>
  <c r="I311" i="35"/>
  <c r="L310" i="35"/>
  <c r="I310" i="35"/>
  <c r="L309" i="35"/>
  <c r="I309" i="35"/>
  <c r="L308" i="35"/>
  <c r="I308" i="35"/>
  <c r="L306" i="35"/>
  <c r="I306" i="35"/>
  <c r="L305" i="35"/>
  <c r="I305" i="35"/>
  <c r="L303" i="35"/>
  <c r="I303" i="35"/>
  <c r="L301" i="35"/>
  <c r="I301" i="35"/>
  <c r="L300" i="35"/>
  <c r="I300" i="35"/>
  <c r="I296" i="35"/>
  <c r="L294" i="35"/>
  <c r="I294" i="35"/>
  <c r="L292" i="35"/>
  <c r="I292" i="35"/>
  <c r="L290" i="35"/>
  <c r="I290" i="35"/>
  <c r="I289" i="35"/>
  <c r="L288" i="35"/>
  <c r="I288" i="35"/>
  <c r="L287" i="35"/>
  <c r="I287" i="35"/>
  <c r="L286" i="35"/>
  <c r="I286" i="35"/>
  <c r="L285" i="35"/>
  <c r="I285" i="35"/>
  <c r="L284" i="35"/>
  <c r="I284" i="35"/>
  <c r="L283" i="35"/>
  <c r="I283" i="35"/>
  <c r="L282" i="35"/>
  <c r="I282" i="35"/>
  <c r="L281" i="35"/>
  <c r="I281" i="35"/>
  <c r="L280" i="35"/>
  <c r="I280" i="35"/>
  <c r="L279" i="35"/>
  <c r="I279" i="35"/>
  <c r="L277" i="35"/>
  <c r="I277" i="35"/>
  <c r="I276" i="35"/>
  <c r="I274" i="35"/>
  <c r="L273" i="35"/>
  <c r="I273" i="35"/>
  <c r="L272" i="35"/>
  <c r="I272" i="35"/>
  <c r="I271" i="35"/>
  <c r="I269" i="35"/>
  <c r="I268" i="35"/>
  <c r="L267" i="35"/>
  <c r="I267" i="35"/>
  <c r="L266" i="35"/>
  <c r="I266" i="35"/>
  <c r="L265" i="35"/>
  <c r="I265" i="35"/>
  <c r="L264" i="35"/>
  <c r="I264" i="35"/>
  <c r="L263" i="35"/>
  <c r="I263" i="35"/>
  <c r="I262" i="35"/>
  <c r="L261" i="35"/>
  <c r="I261" i="35"/>
  <c r="L260" i="35"/>
  <c r="I260" i="35"/>
  <c r="L259" i="35"/>
  <c r="I259" i="35"/>
  <c r="L258" i="35"/>
  <c r="I258" i="35"/>
  <c r="L255" i="35"/>
  <c r="I255" i="35"/>
  <c r="L254" i="35"/>
  <c r="I254" i="35"/>
  <c r="I251" i="35"/>
  <c r="L250" i="35"/>
  <c r="I250" i="35"/>
  <c r="L247" i="35"/>
  <c r="I247" i="35"/>
  <c r="L246" i="35"/>
  <c r="I246" i="35"/>
  <c r="L244" i="35"/>
  <c r="I244" i="35"/>
  <c r="L243" i="35"/>
  <c r="I243" i="35"/>
  <c r="I241" i="35"/>
  <c r="L239" i="35"/>
  <c r="I239" i="35"/>
  <c r="I238" i="35"/>
  <c r="L231" i="35"/>
  <c r="L230" i="35"/>
  <c r="I229" i="35"/>
  <c r="I228" i="35"/>
  <c r="I222" i="35"/>
  <c r="I221" i="35"/>
  <c r="I220" i="35"/>
  <c r="L210" i="35"/>
  <c r="I210" i="35"/>
  <c r="L209" i="35"/>
  <c r="L208" i="35"/>
  <c r="I207" i="35"/>
  <c r="I206" i="35"/>
  <c r="I205" i="35"/>
  <c r="I204" i="35"/>
  <c r="I203" i="35"/>
  <c r="L201" i="35"/>
  <c r="I201" i="35"/>
  <c r="I200" i="35"/>
  <c r="L193" i="35"/>
  <c r="L192" i="35"/>
  <c r="I191" i="35"/>
  <c r="I190" i="35"/>
  <c r="L188" i="35"/>
  <c r="I188" i="35"/>
  <c r="L187" i="35"/>
  <c r="I187" i="35"/>
  <c r="L184" i="35"/>
  <c r="I184" i="35"/>
  <c r="L180" i="35"/>
  <c r="I180" i="35"/>
  <c r="I179" i="35"/>
  <c r="L177" i="35"/>
  <c r="L176" i="35"/>
  <c r="L175" i="35"/>
  <c r="I174" i="35"/>
  <c r="I171" i="35"/>
  <c r="L170" i="35"/>
  <c r="I170" i="35"/>
  <c r="L168" i="35"/>
  <c r="I168" i="35"/>
  <c r="I167" i="35"/>
  <c r="L166" i="35"/>
  <c r="I166" i="35"/>
  <c r="L165" i="35"/>
  <c r="I165" i="35"/>
  <c r="L163" i="35"/>
  <c r="I163" i="35"/>
  <c r="L162" i="35"/>
  <c r="I162" i="35"/>
  <c r="L161" i="35"/>
  <c r="I161" i="35"/>
  <c r="L158" i="35"/>
  <c r="I158" i="35"/>
  <c r="L156" i="35"/>
  <c r="L155" i="35"/>
  <c r="I154" i="35"/>
  <c r="I153" i="35"/>
  <c r="I151" i="35"/>
  <c r="I79" i="35"/>
  <c r="I77" i="35"/>
  <c r="I76" i="35"/>
  <c r="I74" i="35"/>
  <c r="L73" i="35"/>
  <c r="I73" i="35"/>
  <c r="L70" i="35"/>
  <c r="I70" i="35"/>
  <c r="L68" i="35"/>
  <c r="I68" i="35"/>
  <c r="L67" i="35"/>
  <c r="I67" i="35"/>
  <c r="L66" i="35"/>
  <c r="I66" i="35"/>
  <c r="L65" i="35"/>
  <c r="I65" i="35"/>
  <c r="L62" i="35"/>
  <c r="I62" i="35"/>
  <c r="L61" i="35"/>
  <c r="L60" i="35"/>
  <c r="I59" i="35"/>
  <c r="I58" i="35"/>
  <c r="L55" i="35"/>
  <c r="I55" i="35"/>
  <c r="L54" i="35"/>
  <c r="I54" i="35"/>
  <c r="I53" i="35"/>
  <c r="L52" i="35"/>
  <c r="I52" i="35"/>
  <c r="L45" i="35"/>
  <c r="I45" i="35"/>
  <c r="L44" i="35"/>
  <c r="I44" i="35"/>
  <c r="L43" i="35"/>
  <c r="I43" i="35"/>
  <c r="I41" i="35"/>
  <c r="I40" i="35"/>
  <c r="L39" i="35"/>
  <c r="I39" i="35"/>
  <c r="I38" i="35"/>
  <c r="L36" i="35"/>
  <c r="I36" i="35"/>
  <c r="L35" i="35"/>
  <c r="I35" i="35"/>
  <c r="L32" i="35"/>
  <c r="I32" i="35"/>
  <c r="L31" i="35"/>
  <c r="I31" i="35"/>
  <c r="L30" i="35"/>
  <c r="I30" i="35"/>
  <c r="L29" i="35"/>
  <c r="I29" i="35"/>
  <c r="I28" i="35"/>
  <c r="L27" i="35"/>
  <c r="I27" i="35"/>
  <c r="L26" i="35"/>
  <c r="I26" i="35"/>
  <c r="L24" i="35"/>
  <c r="L23" i="35"/>
  <c r="I22" i="35"/>
  <c r="L21" i="35"/>
  <c r="I21" i="35"/>
  <c r="L20" i="35"/>
  <c r="I20" i="35"/>
  <c r="I19" i="35"/>
  <c r="L18" i="35"/>
  <c r="I18" i="35"/>
  <c r="L17" i="35"/>
  <c r="I17" i="35"/>
  <c r="L16" i="35"/>
  <c r="I16" i="35"/>
  <c r="L15" i="35"/>
  <c r="I15" i="35"/>
  <c r="L13" i="35"/>
  <c r="I13" i="35"/>
  <c r="L12" i="35"/>
  <c r="I12" i="35"/>
  <c r="L10" i="35"/>
  <c r="I10" i="35"/>
  <c r="L9" i="35"/>
  <c r="I9" i="35"/>
  <c r="L7" i="35"/>
  <c r="I7" i="35"/>
  <c r="L6" i="35"/>
  <c r="I6" i="35"/>
  <c r="L91" i="35"/>
  <c r="L81" i="35"/>
  <c r="L85" i="35"/>
  <c r="L92" i="35"/>
  <c r="L90" i="35"/>
  <c r="L82" i="35"/>
</calcChain>
</file>

<file path=xl/sharedStrings.xml><?xml version="1.0" encoding="utf-8"?>
<sst xmlns="http://schemas.openxmlformats.org/spreadsheetml/2006/main" count="2188" uniqueCount="610">
  <si>
    <t>Гаврилово-Посадский район</t>
  </si>
  <si>
    <t>п.Лух, ул.Первомайская, 14</t>
  </si>
  <si>
    <t>п.Лух, ул.Мира,6</t>
  </si>
  <si>
    <t xml:space="preserve">Родниковский район </t>
  </si>
  <si>
    <t>Южский район</t>
  </si>
  <si>
    <t>Тейковский район</t>
  </si>
  <si>
    <t>Лухский район</t>
  </si>
  <si>
    <t>с.Рябово</t>
  </si>
  <si>
    <t>с.Тимирязево</t>
  </si>
  <si>
    <t>п.Лух, ул.Речная</t>
  </si>
  <si>
    <t>Палехский район</t>
  </si>
  <si>
    <t>Пестяковский район</t>
  </si>
  <si>
    <t>Приволжский район</t>
  </si>
  <si>
    <t>Пучежский район</t>
  </si>
  <si>
    <t>Савинский район</t>
  </si>
  <si>
    <t>г.Тейково</t>
  </si>
  <si>
    <t>Юрьевецкий район</t>
  </si>
  <si>
    <t>п.Лух, ул.Первомайская, 101</t>
  </si>
  <si>
    <t>ЗАО "Надежда"</t>
  </si>
  <si>
    <t>Городской округ/                                                                  муниципальный район</t>
  </si>
  <si>
    <t>Вичугский район</t>
  </si>
  <si>
    <t>г.Вичуга</t>
  </si>
  <si>
    <t>Заволжский район</t>
  </si>
  <si>
    <t>Ивановский район</t>
  </si>
  <si>
    <t>г.Иваново</t>
  </si>
  <si>
    <t>Ильинский район</t>
  </si>
  <si>
    <t>п.Лух, ул.Школьная (МО ЛСШ)</t>
  </si>
  <si>
    <t>Кинешемский район</t>
  </si>
  <si>
    <t>ООО "Санаторий имени Станко"</t>
  </si>
  <si>
    <t>Шуйский район</t>
  </si>
  <si>
    <t>г.Кохма</t>
  </si>
  <si>
    <t>Комсомольский район</t>
  </si>
  <si>
    <t>Лежневский район</t>
  </si>
  <si>
    <t>м. Сосновый бор</t>
  </si>
  <si>
    <t>ООО "Энергосервисная компания"</t>
  </si>
  <si>
    <t>ГУП Ивановской области "Центр-Профи"</t>
  </si>
  <si>
    <t>Северная Дирекция по тепловодоснабжению - структурное подразделение Центральной дирекции по тепловодоснабжению - филиала ОАО "РЖД", ст. Иваново-Сортировочная</t>
  </si>
  <si>
    <t>ООО "Теплоснаб-2010"</t>
  </si>
  <si>
    <t>услуги по передаче тепловой энергии</t>
  </si>
  <si>
    <t xml:space="preserve">ИБХР ФКУ "ЦОУМТС МВД России"  </t>
  </si>
  <si>
    <t>ООО "ТДЛ Энерго"</t>
  </si>
  <si>
    <t>ЗАО "Электроконтакт"</t>
  </si>
  <si>
    <t>ООО "Крайтекс-Ресурс"</t>
  </si>
  <si>
    <t>с. Светиково</t>
  </si>
  <si>
    <t>с. Никольское</t>
  </si>
  <si>
    <t>ОАО "Комсервис"</t>
  </si>
  <si>
    <t>с. Кукарино</t>
  </si>
  <si>
    <t>с. Хозниково</t>
  </si>
  <si>
    <t>ООО "Стеклолента"</t>
  </si>
  <si>
    <t>д.Городок</t>
  </si>
  <si>
    <t>средневзвешенный по г. Приволжск</t>
  </si>
  <si>
    <t>средневзвешенный по г. Плес</t>
  </si>
  <si>
    <t>ООО "Берег"</t>
  </si>
  <si>
    <t>п.Нерль, Пограничная,10б</t>
  </si>
  <si>
    <t xml:space="preserve">с. Междуреченск </t>
  </si>
  <si>
    <t>п. Светлый</t>
  </si>
  <si>
    <t>ООО "Тейковская котельная"</t>
  </si>
  <si>
    <t>ПТФ №3 ОАО ХБК "Шуйские ситцы"</t>
  </si>
  <si>
    <t>Фурмановский район</t>
  </si>
  <si>
    <t xml:space="preserve">д.Клещевка </t>
  </si>
  <si>
    <t>д.Клочково</t>
  </si>
  <si>
    <t>с.Пустошь</t>
  </si>
  <si>
    <t>Шуйское МУП ОК и ТС</t>
  </si>
  <si>
    <t>ОАО ХБК "Шуйские ситцы"</t>
  </si>
  <si>
    <t>котельная № 1</t>
  </si>
  <si>
    <t>котельная № 2</t>
  </si>
  <si>
    <t>котельная № 3</t>
  </si>
  <si>
    <t>ООО "Юридическое Экспертно-консультационное бюро "Гарантия"</t>
  </si>
  <si>
    <t>для теплосетевых и теплоснабжающих организаций</t>
  </si>
  <si>
    <t>д. Прилив</t>
  </si>
  <si>
    <t xml:space="preserve">котельная в г. Иванове, на ул.Суздальская, д. 36 </t>
  </si>
  <si>
    <t>электрокотельная в Иванове на ПС "Ивановская -1"</t>
  </si>
  <si>
    <t>ООО "СТС"</t>
  </si>
  <si>
    <t>ООО "Галтекс"</t>
  </si>
  <si>
    <t>от собственных котельных, для потребителей</t>
  </si>
  <si>
    <t>ООО "Теплоснаб-Родники"</t>
  </si>
  <si>
    <t>для теплоснабжающих и теплосетевых организаций</t>
  </si>
  <si>
    <t>для потребителей</t>
  </si>
  <si>
    <t>с.Чернцы</t>
  </si>
  <si>
    <t>ООО "Газпром теплоэнерго Иваново"</t>
  </si>
  <si>
    <t>ОГКОУ "Вичугская коррекционная школа-интернат №1"</t>
  </si>
  <si>
    <t>котельная № 1 в п. Новописцово</t>
  </si>
  <si>
    <t>котельная № 2 в п. Новописцово</t>
  </si>
  <si>
    <t>котельная № 4 в д. Семигорье</t>
  </si>
  <si>
    <t>котельная № 5 в п. Каменка</t>
  </si>
  <si>
    <t>котельная № 7 в п. Красный Октябрь</t>
  </si>
  <si>
    <t>котельная № 8 в д. Большие Ломы</t>
  </si>
  <si>
    <t>котельная № 9 в д. Чертовищи</t>
  </si>
  <si>
    <t>ООО "Приволжская коммуна"</t>
  </si>
  <si>
    <t>ОБСУ СО "Хозниковский психоневрологический интернат"</t>
  </si>
  <si>
    <t>АО "ИвГТЭ"</t>
  </si>
  <si>
    <t>ООО "Тепловик"</t>
  </si>
  <si>
    <t>Филиал "Ивановские ПГУ" АО "ИНТЕР РАО - Электрогенерация"</t>
  </si>
  <si>
    <t>АО "Газпромнефть-Терминал"</t>
  </si>
  <si>
    <t>ООО ДСОЛ КД "Березовая Роща"</t>
  </si>
  <si>
    <t>АО "Ресурсоснабжающая организация"</t>
  </si>
  <si>
    <t>АО "Поликор"</t>
  </si>
  <si>
    <t>ООО "ДХЗ - Производство"</t>
  </si>
  <si>
    <t>ООО "Тепло-город"</t>
  </si>
  <si>
    <t>ООО "Завод подъемников"</t>
  </si>
  <si>
    <t>с. Писцово, от ГУП Ивановской области "Центр-Профи"</t>
  </si>
  <si>
    <t>с. Писцово, ул. Ярославская</t>
  </si>
  <si>
    <t>ФГБУЗ МЦ "Решма" ФМБА России</t>
  </si>
  <si>
    <t>с. Морозово</t>
  </si>
  <si>
    <t>с. Китово, для теплосетевых и теплоснабжающих организаций</t>
  </si>
  <si>
    <t>с. Хромцово</t>
  </si>
  <si>
    <t>-</t>
  </si>
  <si>
    <t>ООО "ТеплоЭнерго"</t>
  </si>
  <si>
    <t>п.Лух, ул. Советская</t>
  </si>
  <si>
    <t>Верхнеландеховский район</t>
  </si>
  <si>
    <t>МУП "Коммунальные системы", НДС не облагается</t>
  </si>
  <si>
    <t>с. Крапивново</t>
  </si>
  <si>
    <t>г.о. Шуя</t>
  </si>
  <si>
    <r>
      <t xml:space="preserve">ООО "Альфа"   </t>
    </r>
    <r>
      <rPr>
        <sz val="10"/>
        <rFont val="Arial Cyr"/>
        <charset val="204"/>
      </rPr>
      <t/>
    </r>
  </si>
  <si>
    <t xml:space="preserve">с. Новое Горяново </t>
  </si>
  <si>
    <t>АО "Тейковское ПТС"</t>
  </si>
  <si>
    <t>ООО "Август Т", НДС не облагается</t>
  </si>
  <si>
    <t>котельная на ул. Дюковская, д. 25, строение 1</t>
  </si>
  <si>
    <t>котельная на ул. Кузнецова, д. 67Б</t>
  </si>
  <si>
    <t>ПАО "Т Плюс" (на территории Ивановской области)</t>
  </si>
  <si>
    <t>АО "Ивановоглавснаб"</t>
  </si>
  <si>
    <t xml:space="preserve">АО "Ивхимпром" </t>
  </si>
  <si>
    <t>АО "Железобетон"</t>
  </si>
  <si>
    <t>АО "ИСМА"</t>
  </si>
  <si>
    <t>ООО "УК ИП "Родники"</t>
  </si>
  <si>
    <t>от котельной ООО «Приволжская коммуна»</t>
  </si>
  <si>
    <t>ООО "РТИК"</t>
  </si>
  <si>
    <t>ФГБОУ ИГЭУ</t>
  </si>
  <si>
    <t>с.Воскресенское, ул. Полевая</t>
  </si>
  <si>
    <t>с.Воскресенское, ул. Центральная</t>
  </si>
  <si>
    <t>от котельной ООО "Стеклолента" в д. Паршнево</t>
  </si>
  <si>
    <t xml:space="preserve">от котельной ООО "Тепловик" (п. Новые Горки) без преобразования на ТП                                                                                      </t>
  </si>
  <si>
    <t xml:space="preserve">от котельной ООО "Тепловик" (п. Новые Горки), с преобразованием на ТП                                                                                                                                                                          </t>
  </si>
  <si>
    <t>услуги по передаче тепловой энергии в д. Остапово</t>
  </si>
  <si>
    <t>услуги по передаче тепловой энергии в с. Китово</t>
  </si>
  <si>
    <t>АО "Водоканал" (котельная №21)</t>
  </si>
  <si>
    <t>ООО "Альфа" (котельная на ул. Революционная)</t>
  </si>
  <si>
    <t>на коллекторах источника</t>
  </si>
  <si>
    <t>от котельных № 17, 19, 21, 22</t>
  </si>
  <si>
    <t>ООО «ТЭС-Приволжск»</t>
  </si>
  <si>
    <t>ООО "ИЭК -1"</t>
  </si>
  <si>
    <t>п. Колобово</t>
  </si>
  <si>
    <t xml:space="preserve">ФГБУ "ЦЖКУ" Минобороны России </t>
  </si>
  <si>
    <t>ФГБУ "ЦЖКУ" Минобороны России</t>
  </si>
  <si>
    <t>ИНН</t>
  </si>
  <si>
    <t>АО "Водоканал"</t>
  </si>
  <si>
    <t>МУП "Теплосеть"</t>
  </si>
  <si>
    <t>услуги по передаче тепловой энергии от котельной ООО «Завод Подъемников» в пгт. Лежнево, ул. Ивановская</t>
  </si>
  <si>
    <t>ООО "Коммунальщик Ресурс"</t>
  </si>
  <si>
    <t>ООО "Теплоцентраль"</t>
  </si>
  <si>
    <t>Метод регулирования тарифов</t>
  </si>
  <si>
    <t>Индексация</t>
  </si>
  <si>
    <t>ЭОТ</t>
  </si>
  <si>
    <t>ООО "ТСК"</t>
  </si>
  <si>
    <t>г.Родники, ул.Родниковская, 1а, дет сад № 9, для потребителей</t>
  </si>
  <si>
    <t>на коллекторах</t>
  </si>
  <si>
    <t>с коллекторов котельной</t>
  </si>
  <si>
    <t>п.Нерль, ул. Ленина,7а</t>
  </si>
  <si>
    <t>г.п. Фурманов и Иванковское с.п., для потребителей</t>
  </si>
  <si>
    <t>с. Китово, для потребителей</t>
  </si>
  <si>
    <t>АО "НКХ"</t>
  </si>
  <si>
    <t>от собственной котельной</t>
  </si>
  <si>
    <t>МП "ГОЦ"</t>
  </si>
  <si>
    <t>с.Васильевское</t>
  </si>
  <si>
    <t>услуги по передаче тепловой энергии в с. Сергеево</t>
  </si>
  <si>
    <t>от котельных № 2, 7, 11, 12, 14, 23, 24</t>
  </si>
  <si>
    <t>с. Богородское</t>
  </si>
  <si>
    <t>с. Озерный</t>
  </si>
  <si>
    <t>с. Бибирево</t>
  </si>
  <si>
    <t>с. Ново-Талицы, д Коляново, с. Богородское</t>
  </si>
  <si>
    <t>для потребителей по адресу: г. Кохма ул. Октябрьская, д. 20а (от котельной ООО "Крайтекс-Ресурс")</t>
  </si>
  <si>
    <t>ФГБУ "ЦЖКУ" Минобороны России (г. Наволоки, п. Лесное)</t>
  </si>
  <si>
    <t>ООО «РесурсЭнерго»</t>
  </si>
  <si>
    <t>от котельных №№ 10, 11, 33</t>
  </si>
  <si>
    <t>АО "Владгазкомпания"</t>
  </si>
  <si>
    <t>для потребителей в зоне деятельности в статусе ЕТО</t>
  </si>
  <si>
    <t>услуги по передаче в системе ООО "Крайтекс-Ресурс"</t>
  </si>
  <si>
    <t>для теплоснабжающих и теплосетевых организаций  в системе теплоснабжения ООО "Крайтекс-Ресурс"</t>
  </si>
  <si>
    <t>от котельной №6</t>
  </si>
  <si>
    <t xml:space="preserve">МУП «Подозерское ЖКХ» </t>
  </si>
  <si>
    <t xml:space="preserve">с. Подозерский </t>
  </si>
  <si>
    <t>ООО "РК-2"</t>
  </si>
  <si>
    <t>НДС не облагается</t>
  </si>
  <si>
    <t>без НДС</t>
  </si>
  <si>
    <t>МУП ОК и ТС г. Вичуга</t>
  </si>
  <si>
    <t>ООО "Теплоснаб-Родники" (г. Вичуга)</t>
  </si>
  <si>
    <t>население, за исключением потребителей, расположенных в г. Вичуге по ул. Кинешемской, д. 40</t>
  </si>
  <si>
    <t>население, для потребителей, расположенных в г. Вичуге по ул. Кинешемской, д. 40</t>
  </si>
  <si>
    <t>МКОУ Заречная СОШ</t>
  </si>
  <si>
    <t>МКОУ Жажлевская СОШ</t>
  </si>
  <si>
    <t>для теплоснабжающих и теплосетевых организаций, от котельных на ул. Герцена, ул. Спортивная, ул. Фрунзе, ул. Калинина</t>
  </si>
  <si>
    <t>ООО "СТЭК (котельная ЦРБ)</t>
  </si>
  <si>
    <t>МУП "Коммунальщик</t>
  </si>
  <si>
    <t>население, за исключением д. 23 в с. Михалево</t>
  </si>
  <si>
    <t>население, д. 23 в с. Михалево</t>
  </si>
  <si>
    <t>ООО "ГЕНЕРАЦИЯ"</t>
  </si>
  <si>
    <t>население, за исключением ул. Ивановская, д. 71, д. 73 корпус 1, д. 73 корпус 2</t>
  </si>
  <si>
    <t>для потребителей, за исключением зоны деятельности в статусе ЕТО</t>
  </si>
  <si>
    <t>на коллекторах ТЭЦ-2, ТЭЦ-3</t>
  </si>
  <si>
    <t>с коллекторов котельных</t>
  </si>
  <si>
    <t>население (для потребителей, расположенных по адресам, указанным в примечании к приложению 2 к постановлению)</t>
  </si>
  <si>
    <t>население (за исключением потребителей, расположенных по адресам, указанным в примечании к приложению 2 к постановлению)</t>
  </si>
  <si>
    <t>ООО "Альянс-Профи"</t>
  </si>
  <si>
    <t>ООО "ТЭС"</t>
  </si>
  <si>
    <t>МУП "МПО ЖКХ"</t>
  </si>
  <si>
    <t>котельная на мкр. Видный</t>
  </si>
  <si>
    <t>МУП «Наволоки»</t>
  </si>
  <si>
    <t>МУП района «Решма»</t>
  </si>
  <si>
    <t>ФКУ ИК-4 УФСИН России по Ивановской области</t>
  </si>
  <si>
    <t>население, в контуре котельной на ул. Виноградова, 6а</t>
  </si>
  <si>
    <t>население, кроме потребителей на ул. Шуйская</t>
  </si>
  <si>
    <t>население, потребители на ул. Шуйская</t>
  </si>
  <si>
    <t>услуги по передаче в системе ТЭЦ ПАО " Т Плюс"</t>
  </si>
  <si>
    <t>для теплоснабжающих и теплосетевых организаций системе теплоснабжения ТЭЦ ПАО "Т Плюс"</t>
  </si>
  <si>
    <t>с коллекторов котельной г. Кохма, ул. Рабочая, 13</t>
  </si>
  <si>
    <t>население (за исключением потребителей, проживающих в г. Кохма, ул. Ивановская, д. 1Г)</t>
  </si>
  <si>
    <t>население (для потребителей, проживающих в г. Кохма, ул. Ивановская, д. 1Г)</t>
  </si>
  <si>
    <t>ОАО "ПИ "Гипрокоммунэнерго"</t>
  </si>
  <si>
    <t>МП "ЖКХ"</t>
  </si>
  <si>
    <t>с. Октябрьский</t>
  </si>
  <si>
    <t>МП "Теплосервис"</t>
  </si>
  <si>
    <t>АО "ТГК - 7"</t>
  </si>
  <si>
    <t>ООО "ТК СПЕКТР"</t>
  </si>
  <si>
    <t>ООО "Агентство Вест"</t>
  </si>
  <si>
    <t>МУП ЖКХ «Тепловик»</t>
  </si>
  <si>
    <t>ООО "Система Альфа"</t>
  </si>
  <si>
    <t>МУП «Палехский туристский центр»</t>
  </si>
  <si>
    <t>ООО "МИЦ"</t>
  </si>
  <si>
    <t>п. Пестяки</t>
  </si>
  <si>
    <t>с. Демидово</t>
  </si>
  <si>
    <t>МУП "Пестяковское ЖКХ"</t>
  </si>
  <si>
    <t>ЧУ «Санаторий «Актер-Плес» СТД РФ</t>
  </si>
  <si>
    <t>ООО "Пучежская МТС"</t>
  </si>
  <si>
    <t>АО "Пучежская  МТС"</t>
  </si>
  <si>
    <t>МУП "Пучежская сетевая компания"</t>
  </si>
  <si>
    <t>для теплосетевых и теплоснабжающих организаций  г.п. Пучеж</t>
  </si>
  <si>
    <t>ПАО "Россети Центр и Приволжье" (филиал "Ивэнерго")</t>
  </si>
  <si>
    <t>ООО "Энергетик"</t>
  </si>
  <si>
    <t>г.Родники, Агросервис</t>
  </si>
  <si>
    <t>д.Малышево</t>
  </si>
  <si>
    <t>с.Парское</t>
  </si>
  <si>
    <t>с.Постнинский</t>
  </si>
  <si>
    <t>с.Сосновец</t>
  </si>
  <si>
    <t>с.Филисово</t>
  </si>
  <si>
    <t xml:space="preserve">с.Каминский </t>
  </si>
  <si>
    <t xml:space="preserve">с.Михайловское </t>
  </si>
  <si>
    <t>с.Острецово</t>
  </si>
  <si>
    <t>д.Тайманиха</t>
  </si>
  <si>
    <t>с.Юдинка</t>
  </si>
  <si>
    <t>с.Ситьково (электрокотельная)</t>
  </si>
  <si>
    <t>г.Родники, ул.Родниковская, 1а, дет сад № 9, с коллекторов котельной</t>
  </si>
  <si>
    <t>ООО «КЭС-Савино»</t>
  </si>
  <si>
    <t>от котельной ООО "Теплопром"</t>
  </si>
  <si>
    <t>МУП ЖКХ "Нерльское коммунальное объединение"</t>
  </si>
  <si>
    <t>АГОУ ПО УЦПК "Тейковская лесотехшкола"</t>
  </si>
  <si>
    <t>ТНВ "ООО "Агромаркет и компания"</t>
  </si>
  <si>
    <t>ООО "Объединенные коммунальные системы"</t>
  </si>
  <si>
    <t>МУП ЖКХ Фурмановского муниципального района</t>
  </si>
  <si>
    <t>с. Афанасьевское</t>
  </si>
  <si>
    <t>МУП "ЖКХ Шуйского муниципального района"</t>
  </si>
  <si>
    <t>д. Филино (от котельной ОАО ХБК "Шуйские ситцы")</t>
  </si>
  <si>
    <t>с.Остапово, для потребителей</t>
  </si>
  <si>
    <t>с.Сергеево, для потребителей</t>
  </si>
  <si>
    <t>с.Остапово, для теплосетевых и теплоснабжающих организаций</t>
  </si>
  <si>
    <t>с.Сергеево, для теплосетевых и теплоснабжающих организаций</t>
  </si>
  <si>
    <t>СПК (колхоз) "Милюковский"</t>
  </si>
  <si>
    <t>ООО "Тепло Людям. Южа"</t>
  </si>
  <si>
    <t xml:space="preserve">п. Старая Вичуга, ул. Комсомольская </t>
  </si>
  <si>
    <t xml:space="preserve">п. Старая Вичуга, ул. Северная </t>
  </si>
  <si>
    <t>п. Верхний  Ландех</t>
  </si>
  <si>
    <t>с. Мыт</t>
  </si>
  <si>
    <t>Наименование организации, месторасположение источника тепловой энергии, вид тарифа</t>
  </si>
  <si>
    <t>с. Ратницкое</t>
  </si>
  <si>
    <t>с. Шекшово</t>
  </si>
  <si>
    <t>с. Новоселка</t>
  </si>
  <si>
    <t>с. Осановец</t>
  </si>
  <si>
    <t xml:space="preserve">п. Липовая Роща </t>
  </si>
  <si>
    <t>п.Петровский</t>
  </si>
  <si>
    <t xml:space="preserve">г. Гаврилов Посад, котельная "Городок" </t>
  </si>
  <si>
    <t xml:space="preserve">г. Гаврилов Посад, ЦРБ </t>
  </si>
  <si>
    <t>МУП "РСО"</t>
  </si>
  <si>
    <t>с. Ново-талицы, ул.3-я Линия</t>
  </si>
  <si>
    <t>д. Буньково</t>
  </si>
  <si>
    <t>с. Чернореченский</t>
  </si>
  <si>
    <t>д. Ермолино</t>
  </si>
  <si>
    <t>ООО "НТС"</t>
  </si>
  <si>
    <t>ООО "ИнвестЭнерго"</t>
  </si>
  <si>
    <t>с. Позвязновское</t>
  </si>
  <si>
    <t>м-н Новая Ильинка</t>
  </si>
  <si>
    <t>ул. Революционная, д.26, корпус 1, сооружение 1</t>
  </si>
  <si>
    <t>для потребителей котельной (на коллекторах)</t>
  </si>
  <si>
    <t>услуги по передаче тепловой энергии от ПАО "Т Плюс"</t>
  </si>
  <si>
    <t>д.Луговое</t>
  </si>
  <si>
    <t>с.Решма</t>
  </si>
  <si>
    <t>котельная школы №10</t>
  </si>
  <si>
    <t>котельная ЦРБ</t>
  </si>
  <si>
    <t>п. Савино, ул. Первомайская</t>
  </si>
  <si>
    <t>п. Савино, ЦРБ</t>
  </si>
  <si>
    <t>с. Архиповка</t>
  </si>
  <si>
    <t xml:space="preserve"> г. Фурманов, ул. Жуковского</t>
  </si>
  <si>
    <t xml:space="preserve"> г. Фурманов, ул. Д. Бедного</t>
  </si>
  <si>
    <t>Период действия тарифа (цены)</t>
  </si>
  <si>
    <t>Рост, %</t>
  </si>
  <si>
    <t>Реквизиты постановления Департамента энергетики и тарифов Ивановской области, которым утвержден тариф (цена)</t>
  </si>
  <si>
    <t>с НДС</t>
  </si>
  <si>
    <t>СЦТ * №1 (для потребителей, подключенных к тепловым сетям ПАО «Т Плюс», и население по ул. 3-я Южная, 4А)</t>
  </si>
  <si>
    <t>СЦТ №1 (для потребителей, поставка тепловой энергии которым осуществляется с использованием тепловых сетей ПАО «Т Плюс», до 28.12.2021г. находившихся в эксплуатации у ЗАО «ИвТБС»)</t>
  </si>
  <si>
    <t>СЦТ №1 (для потребителей, подключенных к тепловым сетям ООО «ТЭС» (кроме населения)</t>
  </si>
  <si>
    <t>СЦТ №1 (для потребителей, подключенных к тепловым сетям ООО «ТЭС» (население по ул. Лежневская, д. 164а, 166а, ул. Московская, д. 62)</t>
  </si>
  <si>
    <t>СЦТ №1 (для потребителей, подключенных к тепловым сетям ООО «Энергосервисная компания»)</t>
  </si>
  <si>
    <t>СЦТ №1 (для потребителей, подключенных к тепловым сетям ООО «Энергосетьком»)</t>
  </si>
  <si>
    <t>СЦТ №1 (для потребителей, подключенных к тепловым сетям ООО «Ивановская областная типография – ИОТ»)</t>
  </si>
  <si>
    <t>СЦТ №25 (для потребителей, имевших договорные отношения с АО «Ивхимпром» на дату, предшествующую дате окончания переходного периода)</t>
  </si>
  <si>
    <t>СЦТ №33 (для потребителей, имевших договорные отношения с ООО «Ресурсэнерго» на дату, предшествующую дате окончания переходного периода)</t>
  </si>
  <si>
    <t>СЦТ №1, 2, 3, 4, 5, 6, 7, 8, 9, 10, 11, 12, 13 14, 15, 16, 17, 18, 19, 20, 21 (от сетей), 22, 23, 24, 25, 26, 27, 28, 29, 30, 31, 32, 33, 34 (от сетей), 35, 36, 37, 38, 39, 40, 41, 42, 43, 46, 47, 48, 49, 50, 51</t>
  </si>
  <si>
    <t>СЦТ №44 (на коллекторах котельной АО «Владгазкомпания», ул. Революционная, д. 26, корп. 1, соор. 1)</t>
  </si>
  <si>
    <t>СЦТ №45 (от котельной АО «Владгазкомпания», мкр. Новая Ильинка)</t>
  </si>
  <si>
    <t>СЦТ №21 (на коллекторах котельной № 46 АО «ИвГТЭ»)</t>
  </si>
  <si>
    <t>СЦТ №34 (на коллекторах котельной ООО «СТС»)</t>
  </si>
  <si>
    <t>* СЦТ - система централизованного теплоснабжения.</t>
  </si>
  <si>
    <t xml:space="preserve">услуги по передаче тепловой энергии </t>
  </si>
  <si>
    <t>услуги по передаче тепловой энергии (в части передачи тепловой энергии с использованием тепловых сетей по концессионному соглашению)</t>
  </si>
  <si>
    <t>на коллекторах котельной №42 г. Иваново, м. Балино, для потребителей Новоталицкого с.п. Ивановского м.р.</t>
  </si>
  <si>
    <t>на коллекторах котельной №42 м. Балино для потребителей г. Иваново</t>
  </si>
  <si>
    <t>АО "ПСК" (ЕТО-2)</t>
  </si>
  <si>
    <t>ФГБОУ ВО Ивановская пожарно-спасательная академия ГПС МЧС России (ЕТО-3)</t>
  </si>
  <si>
    <t>ООО "Гринвилль Тепло" (ЕТО-4)</t>
  </si>
  <si>
    <t>ЗАО "НТК" (поставщик в зоне ЕТО-5)</t>
  </si>
  <si>
    <t>ООО "Квартал" (ЕТО-6)</t>
  </si>
  <si>
    <t>МУП ЖКХ Тейковского муниципального района</t>
  </si>
  <si>
    <t>ФГБУ «СПб НИИФ» Минздрава России (филиал Санаторий «Плес»)</t>
  </si>
  <si>
    <t>от котельных № 9, 15, 16, 18 (от сетей)</t>
  </si>
  <si>
    <t>от котельных № 9, 15, 16, 18 (с коллекторов)</t>
  </si>
  <si>
    <t>МУП "Коммунальщик"</t>
  </si>
  <si>
    <t>ООО "КЭС-Тейково"</t>
  </si>
  <si>
    <t>Тариф на 30.11.2022, руб./Гкал</t>
  </si>
  <si>
    <t xml:space="preserve">** в соответствии с пунктом 3 Постановления Правительства РФ от 14.11.2022 № 2053 «Об особенностях индексации регулируемых цен (тарифов) с 1 декабря 2022 г. по 31 декабря 2023 г. и о внесении изменений в некоторые акты Правительства Российской Федерации», цены (тарифы) рассчитаны на 2023 год без календарной разбивки и вводится в действие с 1 декабря 2022 года.    </t>
  </si>
  <si>
    <t>01.12.2022-31.12.2023</t>
  </si>
  <si>
    <t>от 15.11.2022 № 48-т/1</t>
  </si>
  <si>
    <t>от 15.11.2022 № 48-т/2</t>
  </si>
  <si>
    <t>от 15.11.2022 № 48-т/3</t>
  </si>
  <si>
    <t>от 15.11.2022 № 48-т/4</t>
  </si>
  <si>
    <t>от 15.11.2022 № 48-т/5</t>
  </si>
  <si>
    <t>от 15.11.2022 № 48-т/6</t>
  </si>
  <si>
    <t>от 03.09.2021 № 36-т/1(в ред. от 15.11.2022 № 48-т/7)</t>
  </si>
  <si>
    <t>от 15.11.2022 № 48-т/10</t>
  </si>
  <si>
    <t>от 15.11.2022 № 48-т/13</t>
  </si>
  <si>
    <t>от 15.11.2022 № 48-т/14</t>
  </si>
  <si>
    <t>от 15.11.2022 № 48-т/15</t>
  </si>
  <si>
    <t>от 15.11.2022 № 48-т/17</t>
  </si>
  <si>
    <t>от 15.11.2022 № 48-т/18</t>
  </si>
  <si>
    <t>от 15.11.2022 № 48-т/21</t>
  </si>
  <si>
    <t>от 15.11.2022 № 48-т/22</t>
  </si>
  <si>
    <t>от 15.11.2022 № 48-т/23</t>
  </si>
  <si>
    <t>от 15.11.2022 № 48-т/24</t>
  </si>
  <si>
    <t>от 15.11.2022 № 48-т/25</t>
  </si>
  <si>
    <t>от 15.11.2022 № 48-т/26</t>
  </si>
  <si>
    <t xml:space="preserve">ООО "Теплосети"       </t>
  </si>
  <si>
    <t>от 15.11.2022 № 48-т/27</t>
  </si>
  <si>
    <t>от 15.11.2022 № 48-т/29</t>
  </si>
  <si>
    <t>от 15.11.2022 № 48-т/30</t>
  </si>
  <si>
    <t>от 15.11.2022 № 48-т/31</t>
  </si>
  <si>
    <t>от 15.11.2022 № 48-т/32</t>
  </si>
  <si>
    <t>от 15.11.2022 № 48-т/33</t>
  </si>
  <si>
    <t>от 03.12.2021 № 54-т/13 (в ред. от 15.11.2022 № 48-т/35)</t>
  </si>
  <si>
    <t>от 15.11.2022 № 48-т/36</t>
  </si>
  <si>
    <t>от 15.11.2022 № 48-т/37</t>
  </si>
  <si>
    <t>01.12.2022-31.12.2022</t>
  </si>
  <si>
    <t>01.01.2023-31.12.2023</t>
  </si>
  <si>
    <t>от 15.11.2022 № 48-т/38</t>
  </si>
  <si>
    <t>от 15.11.2022 № 48-т/40</t>
  </si>
  <si>
    <t>от 19.11.2021 № 51-т/4 (в ред. от 15.11.2022 № 48-т/41)</t>
  </si>
  <si>
    <t>от 18.12.2020 № 73-т/14 (в ред. от 15.11.2022 № 48-т/44)</t>
  </si>
  <si>
    <t>с 01.06.2022 - цена по соглашению с ЕТО-1</t>
  </si>
  <si>
    <r>
      <t>ООО "Купол",</t>
    </r>
    <r>
      <rPr>
        <sz val="12"/>
        <rFont val="Times New Roman"/>
        <family val="1"/>
        <charset val="204"/>
      </rPr>
      <t xml:space="preserve"> услуги по передаче тепловой энергии</t>
    </r>
  </si>
  <si>
    <r>
      <t>ООО "Ивановская областная типография-ИОТ"</t>
    </r>
    <r>
      <rPr>
        <sz val="12"/>
        <rFont val="Times New Roman"/>
        <family val="1"/>
        <charset val="204"/>
      </rPr>
      <t>, услуги по передаче тепловой энергии</t>
    </r>
  </si>
  <si>
    <r>
      <t xml:space="preserve">ООО "Энергосетьком", </t>
    </r>
    <r>
      <rPr>
        <sz val="12"/>
        <rFont val="Times New Roman"/>
        <family val="1"/>
        <charset val="204"/>
      </rPr>
      <t>услуги по передаче тепловой энергии</t>
    </r>
  </si>
  <si>
    <t>от 17.12.2020 № 72-т/6 (в ред. от 16.11.2022 № 49-т/1)</t>
  </si>
  <si>
    <t>от 16.11.2022 № 49-т/1</t>
  </si>
  <si>
    <t>от 16.11.2022 № 49-т/2</t>
  </si>
  <si>
    <t>от 16.11.2022 № 49-т/3</t>
  </si>
  <si>
    <t>от 09.10.2020 № 45-т/11 (в ред. от 16.11.2022 № 49-т/5)</t>
  </si>
  <si>
    <t>от 26.11.2021 № 52-т/1 (в ред. от 16.11.2022 № 49-т/6)</t>
  </si>
  <si>
    <t>от 16.11.2022  № 49-т/8</t>
  </si>
  <si>
    <t>для потребителей г. Заволжск, от котельных на ул. Герцена, ул. Спортивная, ул. Фрунзе, ул. Калинина</t>
  </si>
  <si>
    <t>от 16.11.2022 № 49-т/9</t>
  </si>
  <si>
    <t>от 08.12.2020 № 67-т/4 (в ред. от 16.11.2022 № 49-т/11)</t>
  </si>
  <si>
    <t>от 08.12.2020 №67-т/2 (в ред. от 16.11.2022 № 49-т/10)</t>
  </si>
  <si>
    <t>от 16.11.2022 № 49-т/12</t>
  </si>
  <si>
    <t>от 23.09.2021 № 39-т/3 (в ред. от 16.11.2022 № 49-т/13)</t>
  </si>
  <si>
    <t>от 10.12.2021 № 55-т/11 (в ред. от 16.11.2022 № 49-т/14)</t>
  </si>
  <si>
    <t>от 16.11.2022 № 49-т/15</t>
  </si>
  <si>
    <t>от 16.11.2022 № 49-т/16</t>
  </si>
  <si>
    <t>от 30.10.2020 № 51-т/5 (в ред. от 16.11.2022 № 49-т/17)</t>
  </si>
  <si>
    <t>от 29.10.2021 № 47-т/11 (в ред. от 16.11.2022 № 49-т/17)</t>
  </si>
  <si>
    <t>от 11.12.2020 № 69-т/1 (в ред. от 16.11.2022 № 49-т/18)</t>
  </si>
  <si>
    <t>от 16.11.2022 № 49-т/19</t>
  </si>
  <si>
    <t>от 16.11.2022 № 49-т/20</t>
  </si>
  <si>
    <t>от 18.11.2021 № 51-т/10 (от 16.11.2022 № 49-т/20)</t>
  </si>
  <si>
    <t>от 16.11.2022 № 49-т/22</t>
  </si>
  <si>
    <t>от 19.11.2021 № 51-т/5 (в ред. от 16.11.2022 № 49-т/23)</t>
  </si>
  <si>
    <t>от 16.11.2022 № 49-т/24</t>
  </si>
  <si>
    <t>от 16.11.2022 № 49-т/25</t>
  </si>
  <si>
    <t>от 03.12.2021 № 54-т/6 (в ред. от 16.11.2022 № 49-т/26)</t>
  </si>
  <si>
    <t>от 24.06.2022 № 21-т/2 (в ред. от 16.11.2022 № 49-т/27)</t>
  </si>
  <si>
    <t>ООО "Тепло Людям. Палех"</t>
  </si>
  <si>
    <t>от 16.11.2022 № 49-т/28</t>
  </si>
  <si>
    <t>от 27.11.2020 № 63-т/4 (в ред от 17.11.2022 № 50-т/1)</t>
  </si>
  <si>
    <t>от 04.12.2020 № 66-т/16 (в ред. от 17.11.2022 № 50-т/2)</t>
  </si>
  <si>
    <t>от 17.11.2022 № 50-т/4</t>
  </si>
  <si>
    <t>г. Кинешма</t>
  </si>
  <si>
    <t>от 17.11.2022 № 50-т/5</t>
  </si>
  <si>
    <t>от 17.11.2022 № 50-т/7</t>
  </si>
  <si>
    <t>в паре от сетей</t>
  </si>
  <si>
    <t>от 10.12.2021 № 55-т/10 (в ред. от 17.11.2022 № 50-т/11)</t>
  </si>
  <si>
    <t>от 17.11.2022 № 50-т/12</t>
  </si>
  <si>
    <t>от 10.12.2021 № 55-т/9 (в ред. от 18.11.2022 № 51-т/2)</t>
  </si>
  <si>
    <t>от 18.11.2022 № 51-т/4</t>
  </si>
  <si>
    <t>от 18.11.2022 № 51-т/5</t>
  </si>
  <si>
    <t>для потребителей котельной №10</t>
  </si>
  <si>
    <t>от 16.11.2022 № 49-т/6</t>
  </si>
  <si>
    <t>г.о. Иваново, зона деятельности ЕТО-1, ценовая зона теплоснабжения, в которой устанавливается предельный уровень цены на тепловую энергию, поставляемую ЕТО потребителям</t>
  </si>
  <si>
    <r>
      <t>ООО "Энергосервисная компания"</t>
    </r>
    <r>
      <rPr>
        <sz val="12"/>
        <rFont val="Times New Roman"/>
        <family val="1"/>
        <charset val="204"/>
      </rPr>
      <t>, услуги по передаче тепловой энергии</t>
    </r>
  </si>
  <si>
    <t>от 11.02.2021 № 6-т/1  (в ред. от 22.11.2022 № 52-т/3)</t>
  </si>
  <si>
    <t>услуги по передаче тепловой энергии (от котельной ООО «ГЕНЕРАЦИЯ» в с. Михалево)</t>
  </si>
  <si>
    <t>от 01.07.2022 № 23-т/1 (в ред. от 22.11.2022 № 52-т/3)</t>
  </si>
  <si>
    <t>от 22.11.2022 № 52-т/4</t>
  </si>
  <si>
    <t>с 01.12.2022 - цена по соглашению с ЕТО-5</t>
  </si>
  <si>
    <t>от 22.11.2022 № 52-т/5</t>
  </si>
  <si>
    <t>ООО "МИЦ", п. Грозилово</t>
  </si>
  <si>
    <t>от 22.11.2022 № 52-т/1</t>
  </si>
  <si>
    <t>население, для потребителей, указанных в примечании к приложению 2 к постановлению</t>
  </si>
  <si>
    <t>население, за исключением потребителей, указанных в примечании к приложению 2 к постановлению</t>
  </si>
  <si>
    <t>от 24.11.2022 № 53-т/3</t>
  </si>
  <si>
    <t>от 24.11.2022 № 53-т/4</t>
  </si>
  <si>
    <t>от 24.11.2022 № 53-т/8</t>
  </si>
  <si>
    <t>от 19.02.2021 № 8-т/2 (в ред. от 24.11.2022 № 53-т/8)</t>
  </si>
  <si>
    <t>от 24.11.2022 № 53-т/5</t>
  </si>
  <si>
    <t>от 25.11.2022 № 54-т/4</t>
  </si>
  <si>
    <t>от 25.11.2022  № 54-т/3</t>
  </si>
  <si>
    <t>от 25.11.2022 № 54-т/2</t>
  </si>
  <si>
    <t>от 17.12.2021 № 57-т/5 (в ред. от 25.11.2022 № 54-т/2)</t>
  </si>
  <si>
    <t>от 25.11.2022 № 54-т/1</t>
  </si>
  <si>
    <t>от 25.11.2022 № 54-т/6</t>
  </si>
  <si>
    <t>от 24.11.2022 № 53-т/6</t>
  </si>
  <si>
    <t>услуги по передаче тепловой энергии от котельной №10</t>
  </si>
  <si>
    <t>от 17.11.2022 № 50-т/8 (в ред. от 25.11.2022 №54-т/5)</t>
  </si>
  <si>
    <t>без НДС / с НДС</t>
  </si>
  <si>
    <t>Тариф на 2023 год, руб./Гкал **</t>
  </si>
  <si>
    <t>Тариф на тепловую энергию для потребителей (без НДС)</t>
  </si>
  <si>
    <t>Тариф на тепловую энергию для населения (с НДС)</t>
  </si>
  <si>
    <t>НДС</t>
  </si>
  <si>
    <t>г. Наволоки, котельная квартала Б</t>
  </si>
  <si>
    <t>д. Новинки</t>
  </si>
  <si>
    <t>с. Первомайский</t>
  </si>
  <si>
    <t>от тепловых сетей</t>
  </si>
  <si>
    <t>с.Дмитриево</t>
  </si>
  <si>
    <t>с.Сеготь</t>
  </si>
  <si>
    <t>г. Пучеж, от котельных на ул. П. Зарубина, д. 11б, ул. Грибоедова, д. 9, ул. Садовая, д. 6, ул. 50 лет ВЛКСМ, д. 3, ул. Ленина, д. 48а</t>
  </si>
  <si>
    <t>с. Илья-Высоково</t>
  </si>
  <si>
    <t>г. Пучеж, от котельной на ул. Калинина, д.2</t>
  </si>
  <si>
    <t>ООО "Теплопром"</t>
  </si>
  <si>
    <t>Савинское МУТПП «Альтернатива-2»</t>
  </si>
  <si>
    <t>от котельной ООО "Курорт "Оболсуново", для теплосетевых и теплоснабжающих организаций</t>
  </si>
  <si>
    <t>от котельной ООО "Курорт "Оболсуново", для потребителей от сетей</t>
  </si>
  <si>
    <t>в воде от сетей</t>
  </si>
  <si>
    <t>услуги по передаче тепловой энергии от котельных ООО «Тейковская котельная» и ТНВ «ООО «Агромаркет» и компания»</t>
  </si>
  <si>
    <t>ООО "Ивжилкомсервис"</t>
  </si>
  <si>
    <t>котельная №1</t>
  </si>
  <si>
    <t>коллекторов котельных</t>
  </si>
  <si>
    <t>от 30.11.2022 № 56-т/1</t>
  </si>
  <si>
    <t>от 30.11.2022 № 56-т/2</t>
  </si>
  <si>
    <t>временно нет данных</t>
  </si>
  <si>
    <t>от 24.11.2022 № 53-т/1 (в ред. от 01.12.2022 № 57-т/1)</t>
  </si>
  <si>
    <t>от 17.11.2022 № 50-т/9 (в ред.от 25.11.2022 № 54-т/5)</t>
  </si>
  <si>
    <t>Числовое значение Департаментом не устанавливается, ожидается ценовое меню на 2023 год от ЕТО</t>
  </si>
  <si>
    <t>Информация об утвержденных ценах (тарифах) на тепловую энергию и на услуги по передаче тепловой энергии для потребителей Ивановской области на 2023 год</t>
  </si>
  <si>
    <t>МУП "МУК"</t>
  </si>
  <si>
    <t>от 18.11.2022 № 51-т/8</t>
  </si>
  <si>
    <t>от 10.12.2021 № 55-т/4 (в ред. от 17.11.2022 № 50-т/15)</t>
  </si>
  <si>
    <t>от 22.11.2022 № 52-т/7</t>
  </si>
  <si>
    <t>от 10.12.2021 № 55-т/10 (в ред. от 17.11.2022 № 50-т/11, от 06.12.2022 № 58-т/1)</t>
  </si>
  <si>
    <t>от 15.11.2022 № 48-т/16 (в ред. от 06.12.2022 № 58-т/1)</t>
  </si>
  <si>
    <t>от 02.10.2020 № 44-т/5 (в ред. от 15.11.2022 № 48-т/9, от 06.12.2022 № 58-т/1)</t>
  </si>
  <si>
    <t>от 02.10.2020 № 44-т/3 (в ред. от 15.11.2022 № 48-т/8, от 06.12.2022 № 58-т/1)</t>
  </si>
  <si>
    <t>от 27.11.2020 № 63-т/3 (в ред.от 15.11.2022 № 48-т/12, от 06.12.2022 № 58-т/1)</t>
  </si>
  <si>
    <t>от 15.11.2022 № 48-т/12 (в ред.  от 06.12.2022 № 58-т/1)</t>
  </si>
  <si>
    <t>от 11.12.2020 № 69-т/8 (в ред. от 17.11.2022 № 50-т/3, от 06.12.2022 № 58-т/1)</t>
  </si>
  <si>
    <t>от 22.11.2022 № 52-т/2 (в ред. от 06.12.2022 № 58-т/1)</t>
  </si>
  <si>
    <t>от 17.11.2022 № 50-т/13 (в ред. от 06.12.2022 № 58-т/1)</t>
  </si>
  <si>
    <t>от 17.11.2022 № 50-т/6 (в ред. от 06.12.2022 №58-т/1)</t>
  </si>
  <si>
    <t>от 17.12.2020 № 72-т/9 (в ред. от 17.11.2022 № 50-т/6, от 06.12.2022 №58-т/1)</t>
  </si>
  <si>
    <t>от 19.11.2021 № 51-т/1 (в ред. от 15.11.2022 № 48-т/39, от 06.12.2022 №58-т/1)</t>
  </si>
  <si>
    <t>от 17.11.2022 № 50-т/14 (в ред. от 06.12.2022 № 58-т/1)</t>
  </si>
  <si>
    <t>от 08.10.2021 № 43-т/6 (в ред. от 16.11.2022 № 49-т/4, в ред. от 06.12.2022 № 58-т/1)</t>
  </si>
  <si>
    <t>от 15.11.2022 № 48-т/42 (в ред. от 06.12.2022 № 58-т/1)</t>
  </si>
  <si>
    <t>от 15.11.2022 № 48-т/11 (в ред. от 06.12.2022 № 58-т/1)</t>
  </si>
  <si>
    <t>от 16.11.2022  № 49-т/8 (в ред. от 06.12.2022 № 58-т/1)</t>
  </si>
  <si>
    <t>от 15.11.2022 № 48-т/17 (в ред. от 06.12.2022 № 58-т/1)</t>
  </si>
  <si>
    <t>от 22.10.2021 № 46-т/13 (от 15.11.2022 № 48-т/19, от 06.12.2022 № 58-т/1)</t>
  </si>
  <si>
    <t>от 03.12.2021 № 54-т/1 (в ред. от 16.11.2022 № 49-т/21, от 06.12.2022 № 58-т/1)</t>
  </si>
  <si>
    <t>от 16.11.2022 № 49-т/21 (в ред. от 06.12.2022 № 58-т/1)</t>
  </si>
  <si>
    <t>от 16.11.2022 № 49-т/7 (в ред. от 06.12.2022 № 58-т/1)</t>
  </si>
  <si>
    <t>от 13.11.2020 № 55-т/4 (в ред. от 15.11.2022 № 48-т/46, от 06.12.2022 № 58-т/1)</t>
  </si>
  <si>
    <t>от 15.11.2022 № 48-т/45 (в ред. от 06.12.2022 № 58-т/1)</t>
  </si>
  <si>
    <t>котельная ИСК</t>
  </si>
  <si>
    <t>ЗАО "УП ЖКХ"</t>
  </si>
  <si>
    <t>индексация услуги по передаче тепловой энергии</t>
  </si>
  <si>
    <t>от 16.12.2022 № 63-т/1</t>
  </si>
  <si>
    <t>от 08.12.2020 № 67-т/4 (в ред. от 15.11.2022 № 48-т/34)</t>
  </si>
  <si>
    <t>от 15.11.2022 № 48-т/34</t>
  </si>
  <si>
    <t>ООО "Теплосбыт"</t>
  </si>
  <si>
    <t>3706030066</t>
  </si>
  <si>
    <t>от 28.12.2022 № 65-т/1</t>
  </si>
  <si>
    <t>население, ул. Ивановская, д. 71, д. 73, корпус 1, д. 73, корпус 2</t>
  </si>
  <si>
    <t>д. жд. ст Ермолино, ул. Завокзальная</t>
  </si>
  <si>
    <t>24.01.2023-31.12.2023</t>
  </si>
  <si>
    <t>от 24.01.2023 № 2-т/2</t>
  </si>
  <si>
    <t>01.12.2022-23.01.2023</t>
  </si>
  <si>
    <t>от 24.11.2020  № 60-т/7 (в ред. от 18.11.2022  № 51-т/6, от 24.01.2023 № 2-т/1)</t>
  </si>
  <si>
    <t>котельная № 3 в д. Гаврилково</t>
  </si>
  <si>
    <t>ПАО "Т Плюс" (в неценовой зоне теплоснабжения с 01.12.2022 по 31.03.2023)</t>
  </si>
  <si>
    <t>ПАО "Т Плюс" (в ценовой зоне теплоснабжения с 01.04.2023 по 31.12.2023)</t>
  </si>
  <si>
    <r>
      <t>01.12.2022</t>
    </r>
    <r>
      <rPr>
        <sz val="11"/>
        <color rgb="FFC00000"/>
        <rFont val="Times New Roman"/>
        <family val="1"/>
        <charset val="204"/>
      </rPr>
      <t>-31.03.2023</t>
    </r>
  </si>
  <si>
    <r>
      <rPr>
        <sz val="11"/>
        <color rgb="FFC00000"/>
        <rFont val="Times New Roman"/>
        <family val="1"/>
        <charset val="204"/>
      </rPr>
      <t>01.04.2023</t>
    </r>
    <r>
      <rPr>
        <sz val="11"/>
        <rFont val="Times New Roman"/>
        <family val="1"/>
        <charset val="204"/>
      </rPr>
      <t>-31.12.2023</t>
    </r>
  </si>
  <si>
    <t>для организаций, оказывающих услуги по транспортировке (передаче) тепловой энергии (мощности), приобретающих тепловую энергию (мощность) по договорам поставки в целях компенсации потерь по СЦТ № 1 (в системе теплоснабжения ТЭЦ ПАО «Т Плюс»)</t>
  </si>
  <si>
    <t>для организаций, оказывающих услуги по транспортировке (передаче) тепловой энергии (мощности), приобретающих тепловую энергию (мощность) по договорам поставки в целях компенсации потерь по СЦТ № 2 (в системе теплоснабжения ООО «Крайтекс-Ресурс»)</t>
  </si>
  <si>
    <t>для потребителей в системе теплоснабжения МУПП "Кохмабытсервис" (котельная г. Кохма, ул. Рабочая, 13)</t>
  </si>
  <si>
    <t>для потребителей в СЦТ № 1 (в системе теплоснабжения ТЭЦ ПАО «Т Плюс»)</t>
  </si>
  <si>
    <t>для потребителей в СЦТ № 2 (в системе теплоснабжения ООО «Крайтекс-Ресурс») (дом по адресу: г. Кохма ул. Октябрьская, д. 20а )</t>
  </si>
  <si>
    <t>Постановлением Департамента от 24.03.2023 № 12-т/1  установлен только предельный (максимальный) уровень цены на тепловую энергию для потребителей г. Кохма с 01.04.2023 г. Здесь указана цена на тепловую энергию в рамках предельного уровня, применяемая в счетах-фактурах и квитанциях согласно "Ценовому меню на период с 01.04.2023 по 31.12.2023", размещенному на официальном сайте ПАО "Т Плюс" https://www.tplusgroup.ru в разделе  "География - Владимирский филиал - Клиентам-Альтернативная котельная – Клиентам - Кохма" или по ссылке https://www.tplusgroup.ru/org/vladimir/clients/alternativnaja-kotelnaja/kokhma/)</t>
  </si>
  <si>
    <t>от 08.10.2021 № 43-т/3 (в ред. от 22.11.2022 № 52-т/6, от 24.03.2023 № 12-т/2)</t>
  </si>
  <si>
    <t>ООО "ИТЭС" (в неценовой зоне теплоснабжения с 01.12.2022 по 31.03.2023)</t>
  </si>
  <si>
    <t>ООО "ИТЭС" (в ценовой зоне теплоснабжения с 01.04.2023 по 31.12.2023)</t>
  </si>
  <si>
    <t>Постановлением Департамента от 24.03.2023 № 12-т/1 установлен только предельный (максимальный) уровень цены на тепловую энергию для потребителей г. Кохма с 01.04.2023 г. Здесь указана цена на тепловую энергию в рамках предельного уровня, применяемая в счетах-фактурах и квитанциях согласно "Ценовому меню ЕТО ООО "ИТЭС", размещенному на официальном сайте ООО ИТЭС" www.ivtes.ru в разделе  "Раскрытие информации" или по ссылке https://ivtes.ru/раскрытие-информации/</t>
  </si>
  <si>
    <t>от тепловых сетей для прочих потребителей по адресу ул. Ивановская, д. 18 (в случае их переключения на котельную ООО "ИТЭС")</t>
  </si>
  <si>
    <t>от тепловых сетей (бюджетные и прочие потребители)</t>
  </si>
  <si>
    <t>с коллекторов котельной (прочие потребители)</t>
  </si>
  <si>
    <t>от 15.11.2022 № 48-т/20 (в ред. от 24.03.2023 № 12-т/2)</t>
  </si>
  <si>
    <t>от 15.11.2022 № 48-т/43 (в ред. от 24.03.2023 № 12-т/2)</t>
  </si>
  <si>
    <t>ООО "Контур-Т"(в ценовой зоне теплоснабжения с 01.04.2023 по 31.12.2023)</t>
  </si>
  <si>
    <t>ООО "Контур-Т" (в неценовой зоне теплоснабжения с 01.12.2022 по 31.03.2023)</t>
  </si>
  <si>
    <t>для потребителей с. Октябрьский</t>
  </si>
  <si>
    <t>услуги по передаче тепловой энергии от ФГБУ ЦЖКУ Минобороны России</t>
  </si>
  <si>
    <t>30.03.2023-31.12.2023</t>
  </si>
  <si>
    <t>от 30.03.2023 № 13-т/1</t>
  </si>
  <si>
    <t>Постановлением от 18.11.2022 № 51-т/8 Департаментом установлен предельный (максимальный) уровень цены на тепловую энергию на 2023 год. В данной таблице указана цена на тепловую энергию в рамках предельного уровня, применяемая в счетах-фактурах потребителям согласно "Ценовому меню ООО "Тепловые системы", размещенному на официальном сайте Администрации города Иванова https://ivgoradm.ru/mainPage в разделе "Администрация - Подразделения - Управление  жилищно-коммунального хозяйства - Полезная информация - Схема теплоснабжения города Иваново" или по ссылке https://ivgoradm.ru/ugkh/proektteplosnab.htm)</t>
  </si>
  <si>
    <t>Постановлением от 18.11.2022 № 51-т/8 Департаментом установлен предельный (максимальный) уровень цены на тепловую энергию на 2023 год. В данной таблице указана цена на тепловую энергию в рамках предельного уровня, применяемая в счетах-фактурах потребителям согласно "Ценовому меню ООО "ПСК", размещенному на официальном сайте https://www.aopsk.ru в разделе "Главная - Производство тепловой энергии" или по ссылке https://www.aopsk.ru/proizvodstvo-teplovoy-energii)</t>
  </si>
  <si>
    <t>ООО "Тепловые системы"(ЕТО-5)</t>
  </si>
  <si>
    <t>для потребителей, имевших договорные отношения с ЗАО «НТК» на дату, предшествующую дате окончания переходного периода</t>
  </si>
  <si>
    <t>для потребителей, за исключением потребителей, имевших договорные отношения с ЗАО «НТК» на дату, предшествующую дате окончания переходного периода</t>
  </si>
  <si>
    <t>Постановлением Департамента от 24.03.2023 № 12-т/1 установлен только предельный (максимальный) уровень цены на тепловую энергию для потребителей г. Кохма с 01.04.2023 г. Здесь будет указана цена на тепловую энергию в рамках предельного уровня, применяемая в счетах-фактурах и квитанциях после размещения Ценового меню поставщиком ресурса..</t>
  </si>
  <si>
    <t>Постановлением от 18.11.2022 № 51-т/8 Департаментом установлен предельный (максимальный) уровень цены на тепловую энергию на 2023 год. В данной таблице указана цена на тепловую энергию в рамках предельного уровня, применяемая в счетах-фактурах и квитанциях потребителям согласно "Ценовому меню ЕТО ПАО Т Плюс (г. Иваново) на 2023 год", размещенному на официальном сайте ПАО "Т Плюс" https://www.tplusgroup.ru в разделе  "География - Владимирский филиал - Клиентам-Альтернативная котельная – Иваново – Информация о ценах – 2023 год"" или по ссылке https://www.tplusgroup.ru/org/vladimir/clients/alternativnaja-kotelnaja/ivanovo/)</t>
  </si>
  <si>
    <t>временно отсутствует</t>
  </si>
  <si>
    <t>услуги по передаче тепловой энергии от котельной МУП ЖКХ "Нерльское коммунальное объединение" в с. Оболсуново</t>
  </si>
  <si>
    <t>с. Толпыгино (до 23.06.2023 г.)</t>
  </si>
  <si>
    <t>с. Толпыгино (с 23.06.2023 г.)</t>
  </si>
  <si>
    <t xml:space="preserve">с. Ингарь (до 23.06.2023 г.) </t>
  </si>
  <si>
    <t>с. Ингарь (с 23.06.2023 г.)</t>
  </si>
  <si>
    <r>
      <t>01.12.2022</t>
    </r>
    <r>
      <rPr>
        <sz val="11"/>
        <color rgb="FFC00000"/>
        <rFont val="Times New Roman"/>
        <family val="1"/>
        <charset val="204"/>
      </rPr>
      <t>-22.06.2023</t>
    </r>
  </si>
  <si>
    <r>
      <rPr>
        <sz val="11"/>
        <color rgb="FFC00000"/>
        <rFont val="Times New Roman"/>
        <family val="1"/>
        <charset val="204"/>
      </rPr>
      <t>23.06.2023</t>
    </r>
    <r>
      <rPr>
        <sz val="11"/>
        <rFont val="Times New Roman"/>
        <family val="1"/>
        <charset val="204"/>
      </rPr>
      <t>-31.12.2023</t>
    </r>
  </si>
  <si>
    <t>с. Новое</t>
  </si>
  <si>
    <t>от 24.11.2022 № 54-т/2 (в ред. от 23.06.2023 № 24-т/1)</t>
  </si>
  <si>
    <r>
      <t>01.12.2022</t>
    </r>
    <r>
      <rPr>
        <sz val="11"/>
        <color rgb="FFC00000"/>
        <rFont val="Times New Roman"/>
        <family val="1"/>
        <charset val="204"/>
      </rPr>
      <t>-30.06.2023</t>
    </r>
  </si>
  <si>
    <t>МУП "Поволжская сетевая компания"</t>
  </si>
  <si>
    <r>
      <rPr>
        <sz val="11"/>
        <color rgb="FFC00000"/>
        <rFont val="Times New Roman"/>
        <family val="1"/>
        <charset val="204"/>
      </rPr>
      <t>01.07.2023</t>
    </r>
    <r>
      <rPr>
        <sz val="11"/>
        <rFont val="Times New Roman"/>
        <family val="1"/>
        <charset val="204"/>
      </rPr>
      <t>-31.12.2023</t>
    </r>
  </si>
  <si>
    <t>от 30.06.2023 N 25-т/1</t>
  </si>
  <si>
    <t>п. Палех, ул. Производственная</t>
  </si>
  <si>
    <r>
      <t>01.12.2022</t>
    </r>
    <r>
      <rPr>
        <sz val="11"/>
        <color rgb="FFC00000"/>
        <rFont val="Times New Roman"/>
        <family val="1"/>
        <charset val="204"/>
      </rPr>
      <t>-13.07.2023</t>
    </r>
  </si>
  <si>
    <r>
      <rPr>
        <sz val="11"/>
        <color rgb="FFC00000"/>
        <rFont val="Times New Roman"/>
        <family val="1"/>
        <charset val="204"/>
      </rPr>
      <t>14.07.2023-</t>
    </r>
    <r>
      <rPr>
        <sz val="11"/>
        <rFont val="Times New Roman"/>
        <family val="1"/>
        <charset val="204"/>
      </rPr>
      <t>31.12.2023</t>
    </r>
  </si>
  <si>
    <t>от 14.07.2023 № 26-т/2</t>
  </si>
  <si>
    <t>от 14.07.2023 № 26-т/1</t>
  </si>
  <si>
    <t xml:space="preserve">для теплосетевых и теплоснабжающих организаций (от котельной п. Палех, ул. Производственная) </t>
  </si>
  <si>
    <t>для потрбителей (от котельной п. Палех, ул. Производственная)</t>
  </si>
  <si>
    <t>для потрбителей (от котельной д. Пеньки)</t>
  </si>
  <si>
    <t>ИП Шорохов С.В.</t>
  </si>
  <si>
    <r>
      <rPr>
        <sz val="11"/>
        <color rgb="FFC00000"/>
        <rFont val="Times New Roman"/>
        <family val="1"/>
        <charset val="204"/>
      </rPr>
      <t>04.08.2023</t>
    </r>
    <r>
      <rPr>
        <sz val="11"/>
        <rFont val="Times New Roman"/>
        <family val="1"/>
        <charset val="204"/>
      </rPr>
      <t>-31.12.2023</t>
    </r>
  </si>
  <si>
    <t>от 04.08.2023 № 29-т/1</t>
  </si>
  <si>
    <t>МБУ "Волга"</t>
  </si>
  <si>
    <r>
      <t>01.12.2022-</t>
    </r>
    <r>
      <rPr>
        <sz val="11"/>
        <color rgb="FFC00000"/>
        <rFont val="Times New Roman"/>
        <family val="1"/>
        <charset val="204"/>
      </rPr>
      <t>24.09.2023</t>
    </r>
  </si>
  <si>
    <t>с. Курень,  с. Колшево, с. Есиплево, с. Воздвиженье Заволжского района (до 25.09.2023 г.)</t>
  </si>
  <si>
    <t>с. Заречный (до 25.09.2023 г.)</t>
  </si>
  <si>
    <t>с. Коротиха (до 25.09.2023 г.)</t>
  </si>
  <si>
    <r>
      <t xml:space="preserve">МУП "Волга", </t>
    </r>
    <r>
      <rPr>
        <sz val="12"/>
        <rFont val="Times New Roman"/>
        <family val="1"/>
        <charset val="204"/>
      </rPr>
      <t>услуги по передаче тепловой энергии (до 25.09.2023 г.)</t>
    </r>
  </si>
  <si>
    <t>услуги по передаче тепловой энергии (с 25.09.2023 г.)</t>
  </si>
  <si>
    <t>с. Курень,  с. Колшево, с. Есиплево, с. Воздвиженье Заволжского района (с 25.09.2023 г.)</t>
  </si>
  <si>
    <t>с. Заречный (с 25.09.2023 г.)</t>
  </si>
  <si>
    <t>с. Коротиха (с 25.09.2023 г.)</t>
  </si>
  <si>
    <t>от 25.09.2023 № 36-т/1</t>
  </si>
  <si>
    <r>
      <rPr>
        <sz val="11"/>
        <color rgb="FFC00000"/>
        <rFont val="Times New Roman"/>
        <family val="1"/>
        <charset val="204"/>
      </rPr>
      <t>25.09.2023-</t>
    </r>
    <r>
      <rPr>
        <sz val="11"/>
        <rFont val="Times New Roman"/>
        <family val="1"/>
        <charset val="204"/>
      </rPr>
      <t>31.12.2023</t>
    </r>
  </si>
  <si>
    <t>2023 год</t>
  </si>
  <si>
    <t>от 18.08.2023 № 31-т/1</t>
  </si>
  <si>
    <t>ООО "ТО Китово"</t>
  </si>
  <si>
    <r>
      <rPr>
        <sz val="11"/>
        <color rgb="FFC00000"/>
        <rFont val="Times New Roman"/>
        <family val="1"/>
        <charset val="204"/>
      </rPr>
      <t>06.10.2023</t>
    </r>
    <r>
      <rPr>
        <sz val="11"/>
        <rFont val="Times New Roman"/>
        <family val="1"/>
        <charset val="204"/>
      </rPr>
      <t>-31.12.2023</t>
    </r>
  </si>
  <si>
    <t>от 06.10.2023 № 38-т/1</t>
  </si>
  <si>
    <t>ООО "ИБК"</t>
  </si>
  <si>
    <t>от 15.11.2022 № 48-т/46</t>
  </si>
  <si>
    <t>МУП "Комсервис"</t>
  </si>
  <si>
    <r>
      <t>01.12.2022</t>
    </r>
    <r>
      <rPr>
        <sz val="11"/>
        <color rgb="FFC00000"/>
        <rFont val="Times New Roman"/>
        <family val="1"/>
        <charset val="204"/>
      </rPr>
      <t>-26.10.2023</t>
    </r>
  </si>
  <si>
    <r>
      <rPr>
        <sz val="11"/>
        <color rgb="FFC00000"/>
        <rFont val="Times New Roman"/>
        <family val="1"/>
        <charset val="204"/>
      </rPr>
      <t>27.10.2023</t>
    </r>
    <r>
      <rPr>
        <sz val="11"/>
        <rFont val="Times New Roman"/>
        <family val="1"/>
        <charset val="204"/>
      </rPr>
      <t>-31.12.2023</t>
    </r>
  </si>
  <si>
    <t>от 27.10.2023 № 41-т/9</t>
  </si>
  <si>
    <t>ООО "ТеплоЭнерго+"</t>
  </si>
  <si>
    <t>ООО "Теплопром Плюс"</t>
  </si>
  <si>
    <r>
      <t>01.12.2022-</t>
    </r>
    <r>
      <rPr>
        <sz val="11"/>
        <color rgb="FFC00000"/>
        <rFont val="Times New Roman"/>
        <family val="1"/>
        <charset val="204"/>
      </rPr>
      <t>26.10.2023</t>
    </r>
  </si>
  <si>
    <t>от 27.10.2023 № 41-т/3</t>
  </si>
  <si>
    <t>от 27.10.2023 № 41-т/15</t>
  </si>
  <si>
    <t>от 24.06.2022 № 21-т/3 (в ред. от 16.11.2022 № 49-т/21)</t>
  </si>
  <si>
    <t>МУПП "Кохмабытсервис" (в неценовой зоне теплоснабжения с 01.12.2022 по 31.03.2023)</t>
  </si>
  <si>
    <t>МУПП "Кохмабытсервис" (в ценовой зоне теплоснабжения с 01.04.2023 по 31.12.2023)</t>
  </si>
  <si>
    <t>с 01.04.2023 - цена по соглашению с ЕТО ПАО "Т Плюс"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</si>
</sst>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&quot;р.&quot;_-;\-* #,##0.00&quot;р.&quot;_-;_-* &quot;-&quot;??&quot;р.&quot;_-;_-@_-"/>
    <numFmt numFmtId="165" formatCode="#,##0.0"/>
    <numFmt numFmtId="166" formatCode="#,##0.000"/>
  </numFmts>
  <fonts count="11" x14ac:knownFonts="1">
    <font>
      <sz val="10"/>
      <name val="Arial Cyr"/>
      <charset val="204"/>
    </font>
    <font>
      <sz val="10"/>
      <name val="Arial Cyr"/>
      <family val="2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0" tint="-0.34998626667073579"/>
      <name val="Times New Roman"/>
      <family val="1"/>
      <charset val="204"/>
    </font>
    <font>
      <sz val="11"/>
      <color rgb="FFC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</cellStyleXfs>
  <cellXfs count="196">
    <xf numFmtId="0" fontId="0" fillId="0" borderId="0" xfId="0"/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49" fontId="4" fillId="0" borderId="0" xfId="0" applyNumberFormat="1" applyFont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0" fontId="0" fillId="0" borderId="0" xfId="0" applyAlignment="1">
      <alignment vertical="center"/>
    </xf>
    <xf numFmtId="49" fontId="4" fillId="0" borderId="2" xfId="0" applyNumberFormat="1" applyFont="1" applyBorder="1" applyAlignment="1">
      <alignment vertical="center" wrapText="1"/>
    </xf>
    <xf numFmtId="49" fontId="3" fillId="0" borderId="2" xfId="0" applyNumberFormat="1" applyFont="1" applyBorder="1" applyAlignment="1">
      <alignment vertical="center" wrapText="1"/>
    </xf>
    <xf numFmtId="49" fontId="3" fillId="0" borderId="3" xfId="0" applyNumberFormat="1" applyFont="1" applyBorder="1" applyAlignment="1">
      <alignment vertical="center" wrapText="1"/>
    </xf>
    <xf numFmtId="49" fontId="3" fillId="0" borderId="3" xfId="0" applyNumberFormat="1" applyFont="1" applyBorder="1" applyAlignment="1">
      <alignment horizontal="left" vertical="center" wrapText="1"/>
    </xf>
    <xf numFmtId="49" fontId="6" fillId="0" borderId="2" xfId="0" applyNumberFormat="1" applyFont="1" applyBorder="1" applyAlignment="1">
      <alignment vertical="center" wrapText="1"/>
    </xf>
    <xf numFmtId="49" fontId="4" fillId="0" borderId="2" xfId="0" applyNumberFormat="1" applyFont="1" applyBorder="1" applyAlignment="1">
      <alignment horizontal="left" vertical="center" wrapText="1" indent="1"/>
    </xf>
    <xf numFmtId="0" fontId="3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1" fontId="4" fillId="0" borderId="2" xfId="0" applyNumberFormat="1" applyFont="1" applyBorder="1" applyAlignment="1">
      <alignment horizontal="center" vertical="center" wrapText="1"/>
    </xf>
    <xf numFmtId="1" fontId="4" fillId="0" borderId="3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left" vertical="center" wrapText="1" indent="1"/>
    </xf>
    <xf numFmtId="1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" fontId="4" fillId="0" borderId="4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65" fontId="4" fillId="0" borderId="0" xfId="0" applyNumberFormat="1" applyFont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3" fillId="0" borderId="2" xfId="0" applyFont="1" applyBorder="1" applyAlignment="1">
      <alignment wrapText="1"/>
    </xf>
    <xf numFmtId="0" fontId="7" fillId="0" borderId="8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49" fontId="7" fillId="0" borderId="0" xfId="0" applyNumberFormat="1" applyFont="1" applyAlignment="1">
      <alignment vertical="center" wrapText="1"/>
    </xf>
    <xf numFmtId="0" fontId="4" fillId="0" borderId="0" xfId="0" applyFont="1" applyAlignment="1">
      <alignment horizontal="left" vertical="center"/>
    </xf>
    <xf numFmtId="4" fontId="7" fillId="0" borderId="6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 indent="1"/>
    </xf>
    <xf numFmtId="4" fontId="4" fillId="0" borderId="0" xfId="0" applyNumberFormat="1" applyFont="1" applyAlignment="1">
      <alignment vertical="center" wrapText="1"/>
    </xf>
    <xf numFmtId="0" fontId="7" fillId="0" borderId="6" xfId="0" applyFont="1" applyBorder="1" applyAlignment="1">
      <alignment vertical="center" wrapText="1"/>
    </xf>
    <xf numFmtId="49" fontId="3" fillId="0" borderId="4" xfId="0" applyNumberFormat="1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center" wrapText="1"/>
    </xf>
    <xf numFmtId="0" fontId="7" fillId="0" borderId="9" xfId="0" applyFont="1" applyBorder="1" applyAlignment="1">
      <alignment vertical="center" wrapText="1"/>
    </xf>
    <xf numFmtId="1" fontId="9" fillId="0" borderId="2" xfId="0" applyNumberFormat="1" applyFont="1" applyBorder="1" applyAlignment="1">
      <alignment horizontal="center" vertical="center" wrapText="1"/>
    </xf>
    <xf numFmtId="1" fontId="9" fillId="0" borderId="4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1" fontId="9" fillId="0" borderId="2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5" fillId="0" borderId="0" xfId="0" applyFont="1" applyAlignment="1" applyProtection="1">
      <alignment horizontal="center" vertical="center" wrapText="1"/>
      <protection locked="0"/>
    </xf>
    <xf numFmtId="49" fontId="6" fillId="0" borderId="1" xfId="0" applyNumberFormat="1" applyFont="1" applyBorder="1" applyAlignment="1">
      <alignment vertical="center" wrapText="1"/>
    </xf>
    <xf numFmtId="49" fontId="3" fillId="0" borderId="5" xfId="0" applyNumberFormat="1" applyFont="1" applyBorder="1" applyAlignment="1">
      <alignment vertical="center" wrapText="1"/>
    </xf>
    <xf numFmtId="1" fontId="4" fillId="0" borderId="5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vertical="center" wrapText="1"/>
    </xf>
    <xf numFmtId="49" fontId="3" fillId="0" borderId="5" xfId="0" applyNumberFormat="1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 indent="1"/>
    </xf>
    <xf numFmtId="49" fontId="4" fillId="0" borderId="2" xfId="0" applyNumberFormat="1" applyFont="1" applyBorder="1" applyAlignment="1">
      <alignment horizontal="left" vertical="center" wrapText="1" indent="2"/>
    </xf>
    <xf numFmtId="49" fontId="4" fillId="0" borderId="2" xfId="0" applyNumberFormat="1" applyFont="1" applyBorder="1" applyAlignment="1">
      <alignment horizontal="left" vertical="top" wrapText="1" indent="1"/>
    </xf>
    <xf numFmtId="0" fontId="4" fillId="0" borderId="2" xfId="0" applyFont="1" applyBorder="1" applyAlignment="1">
      <alignment horizontal="left" vertical="top" wrapText="1" indent="1"/>
    </xf>
    <xf numFmtId="0" fontId="3" fillId="0" borderId="4" xfId="0" applyFont="1" applyBorder="1" applyAlignment="1">
      <alignment wrapText="1"/>
    </xf>
    <xf numFmtId="0" fontId="4" fillId="0" borderId="4" xfId="0" applyFont="1" applyBorder="1" applyAlignment="1">
      <alignment horizontal="center" vertical="center" wrapText="1"/>
    </xf>
    <xf numFmtId="4" fontId="3" fillId="2" borderId="5" xfId="0" applyNumberFormat="1" applyFont="1" applyFill="1" applyBorder="1" applyAlignment="1">
      <alignment horizontal="center" vertical="center" wrapText="1"/>
    </xf>
    <xf numFmtId="166" fontId="3" fillId="2" borderId="5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center" vertical="center" wrapText="1"/>
    </xf>
    <xf numFmtId="165" fontId="4" fillId="2" borderId="2" xfId="0" applyNumberFormat="1" applyFont="1" applyFill="1" applyBorder="1" applyAlignment="1">
      <alignment horizontal="center" vertical="center" wrapText="1"/>
    </xf>
    <xf numFmtId="4" fontId="4" fillId="2" borderId="4" xfId="0" applyNumberFormat="1" applyFont="1" applyFill="1" applyBorder="1" applyAlignment="1">
      <alignment horizontal="center" vertical="center" wrapText="1"/>
    </xf>
    <xf numFmtId="165" fontId="4" fillId="2" borderId="4" xfId="0" applyNumberFormat="1" applyFont="1" applyFill="1" applyBorder="1" applyAlignment="1">
      <alignment horizontal="center" vertical="center" wrapText="1"/>
    </xf>
    <xf numFmtId="4" fontId="4" fillId="2" borderId="3" xfId="0" applyNumberFormat="1" applyFont="1" applyFill="1" applyBorder="1" applyAlignment="1">
      <alignment horizontal="center" vertical="center"/>
    </xf>
    <xf numFmtId="165" fontId="4" fillId="2" borderId="3" xfId="0" applyNumberFormat="1" applyFont="1" applyFill="1" applyBorder="1" applyAlignment="1">
      <alignment horizontal="center" vertical="center"/>
    </xf>
    <xf numFmtId="4" fontId="4" fillId="2" borderId="4" xfId="0" applyNumberFormat="1" applyFont="1" applyFill="1" applyBorder="1" applyAlignment="1">
      <alignment horizontal="center" vertical="center"/>
    </xf>
    <xf numFmtId="4" fontId="4" fillId="2" borderId="3" xfId="0" applyNumberFormat="1" applyFont="1" applyFill="1" applyBorder="1" applyAlignment="1">
      <alignment horizontal="center" vertical="center" wrapText="1"/>
    </xf>
    <xf numFmtId="165" fontId="4" fillId="2" borderId="3" xfId="0" applyNumberFormat="1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center" vertical="center"/>
    </xf>
    <xf numFmtId="165" fontId="4" fillId="2" borderId="2" xfId="0" applyNumberFormat="1" applyFont="1" applyFill="1" applyBorder="1" applyAlignment="1">
      <alignment horizontal="center" vertical="center"/>
    </xf>
    <xf numFmtId="4" fontId="4" fillId="2" borderId="5" xfId="0" applyNumberFormat="1" applyFont="1" applyFill="1" applyBorder="1" applyAlignment="1">
      <alignment horizontal="center" vertical="center" wrapText="1"/>
    </xf>
    <xf numFmtId="165" fontId="4" fillId="2" borderId="5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/>
    </xf>
    <xf numFmtId="165" fontId="4" fillId="2" borderId="1" xfId="0" applyNumberFormat="1" applyFont="1" applyFill="1" applyBorder="1" applyAlignment="1">
      <alignment horizontal="center" vertical="center"/>
    </xf>
    <xf numFmtId="4" fontId="4" fillId="2" borderId="5" xfId="0" applyNumberFormat="1" applyFont="1" applyFill="1" applyBorder="1" applyAlignment="1">
      <alignment horizontal="center" vertical="center"/>
    </xf>
    <xf numFmtId="4" fontId="4" fillId="2" borderId="2" xfId="0" applyNumberFormat="1" applyFont="1" applyFill="1" applyBorder="1" applyAlignment="1">
      <alignment vertical="center" wrapText="1"/>
    </xf>
    <xf numFmtId="4" fontId="4" fillId="2" borderId="3" xfId="0" applyNumberFormat="1" applyFont="1" applyFill="1" applyBorder="1" applyAlignment="1">
      <alignment vertical="center" wrapText="1"/>
    </xf>
    <xf numFmtId="4" fontId="4" fillId="2" borderId="2" xfId="0" quotePrefix="1" applyNumberFormat="1" applyFont="1" applyFill="1" applyBorder="1" applyAlignment="1">
      <alignment horizontal="center" vertical="center"/>
    </xf>
    <xf numFmtId="4" fontId="3" fillId="3" borderId="5" xfId="0" applyNumberFormat="1" applyFont="1" applyFill="1" applyBorder="1" applyAlignment="1">
      <alignment horizontal="center" vertical="center" wrapText="1"/>
    </xf>
    <xf numFmtId="166" fontId="3" fillId="3" borderId="5" xfId="0" applyNumberFormat="1" applyFont="1" applyFill="1" applyBorder="1" applyAlignment="1">
      <alignment horizontal="center" vertical="center" wrapText="1"/>
    </xf>
    <xf numFmtId="165" fontId="4" fillId="3" borderId="10" xfId="0" applyNumberFormat="1" applyFont="1" applyFill="1" applyBorder="1" applyAlignment="1">
      <alignment horizontal="center" vertical="center" wrapText="1"/>
    </xf>
    <xf numFmtId="4" fontId="4" fillId="3" borderId="2" xfId="0" applyNumberFormat="1" applyFont="1" applyFill="1" applyBorder="1" applyAlignment="1">
      <alignment horizontal="center" vertical="center" wrapText="1"/>
    </xf>
    <xf numFmtId="165" fontId="4" fillId="3" borderId="2" xfId="0" applyNumberFormat="1" applyFont="1" applyFill="1" applyBorder="1" applyAlignment="1">
      <alignment horizontal="center" vertical="center" wrapText="1"/>
    </xf>
    <xf numFmtId="165" fontId="4" fillId="3" borderId="3" xfId="0" applyNumberFormat="1" applyFont="1" applyFill="1" applyBorder="1" applyAlignment="1">
      <alignment horizontal="center" vertical="center"/>
    </xf>
    <xf numFmtId="4" fontId="4" fillId="3" borderId="3" xfId="0" applyNumberFormat="1" applyFont="1" applyFill="1" applyBorder="1" applyAlignment="1">
      <alignment horizontal="center" vertical="center" wrapText="1"/>
    </xf>
    <xf numFmtId="165" fontId="4" fillId="3" borderId="3" xfId="0" applyNumberFormat="1" applyFont="1" applyFill="1" applyBorder="1" applyAlignment="1">
      <alignment horizontal="center" vertical="center" wrapText="1"/>
    </xf>
    <xf numFmtId="165" fontId="4" fillId="3" borderId="2" xfId="0" applyNumberFormat="1" applyFont="1" applyFill="1" applyBorder="1" applyAlignment="1">
      <alignment horizontal="center" vertical="center"/>
    </xf>
    <xf numFmtId="4" fontId="4" fillId="3" borderId="2" xfId="0" applyNumberFormat="1" applyFont="1" applyFill="1" applyBorder="1" applyAlignment="1">
      <alignment horizontal="center" vertical="center"/>
    </xf>
    <xf numFmtId="165" fontId="4" fillId="3" borderId="5" xfId="0" applyNumberFormat="1" applyFont="1" applyFill="1" applyBorder="1" applyAlignment="1">
      <alignment horizontal="center" vertical="center" wrapText="1"/>
    </xf>
    <xf numFmtId="165" fontId="4" fillId="3" borderId="1" xfId="0" applyNumberFormat="1" applyFont="1" applyFill="1" applyBorder="1" applyAlignment="1">
      <alignment horizontal="center" vertical="center"/>
    </xf>
    <xf numFmtId="4" fontId="4" fillId="3" borderId="5" xfId="0" applyNumberFormat="1" applyFont="1" applyFill="1" applyBorder="1" applyAlignment="1">
      <alignment horizontal="center" vertical="center"/>
    </xf>
    <xf numFmtId="4" fontId="4" fillId="3" borderId="5" xfId="0" applyNumberFormat="1" applyFont="1" applyFill="1" applyBorder="1" applyAlignment="1">
      <alignment horizontal="center" vertical="center" wrapText="1"/>
    </xf>
    <xf numFmtId="4" fontId="4" fillId="3" borderId="3" xfId="0" applyNumberFormat="1" applyFont="1" applyFill="1" applyBorder="1" applyAlignment="1">
      <alignment horizontal="center" vertical="center"/>
    </xf>
    <xf numFmtId="4" fontId="4" fillId="3" borderId="4" xfId="0" applyNumberFormat="1" applyFont="1" applyFill="1" applyBorder="1" applyAlignment="1">
      <alignment horizontal="center" vertical="center"/>
    </xf>
    <xf numFmtId="165" fontId="4" fillId="3" borderId="11" xfId="0" applyNumberFormat="1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49" fontId="7" fillId="0" borderId="14" xfId="0" applyNumberFormat="1" applyFont="1" applyBorder="1" applyAlignment="1">
      <alignment horizontal="center" vertical="center"/>
    </xf>
    <xf numFmtId="49" fontId="4" fillId="0" borderId="14" xfId="0" applyNumberFormat="1" applyFont="1" applyBorder="1" applyAlignment="1">
      <alignment horizontal="center" vertical="center"/>
    </xf>
    <xf numFmtId="4" fontId="4" fillId="2" borderId="14" xfId="0" applyNumberFormat="1" applyFont="1" applyFill="1" applyBorder="1" applyAlignment="1">
      <alignment horizontal="center" vertical="center" wrapText="1"/>
    </xf>
    <xf numFmtId="165" fontId="4" fillId="2" borderId="14" xfId="0" applyNumberFormat="1" applyFont="1" applyFill="1" applyBorder="1" applyAlignment="1">
      <alignment horizontal="center" vertical="center" wrapText="1"/>
    </xf>
    <xf numFmtId="4" fontId="4" fillId="3" borderId="14" xfId="0" applyNumberFormat="1" applyFont="1" applyFill="1" applyBorder="1" applyAlignment="1">
      <alignment horizontal="center" vertical="center" wrapText="1"/>
    </xf>
    <xf numFmtId="165" fontId="4" fillId="3" borderId="14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" fontId="4" fillId="3" borderId="11" xfId="0" applyNumberFormat="1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165" fontId="4" fillId="3" borderId="5" xfId="0" applyNumberFormat="1" applyFont="1" applyFill="1" applyBorder="1" applyAlignment="1">
      <alignment horizontal="center" vertical="center"/>
    </xf>
    <xf numFmtId="49" fontId="4" fillId="4" borderId="2" xfId="0" applyNumberFormat="1" applyFont="1" applyFill="1" applyBorder="1" applyAlignment="1">
      <alignment horizontal="left" vertical="center" wrapText="1" indent="1"/>
    </xf>
    <xf numFmtId="49" fontId="3" fillId="0" borderId="2" xfId="0" applyNumberFormat="1" applyFont="1" applyFill="1" applyBorder="1" applyAlignment="1">
      <alignment vertical="center" wrapText="1"/>
    </xf>
    <xf numFmtId="49" fontId="4" fillId="0" borderId="2" xfId="0" applyNumberFormat="1" applyFont="1" applyFill="1" applyBorder="1" applyAlignment="1">
      <alignment horizontal="left" vertical="center" wrapText="1" indent="1"/>
    </xf>
    <xf numFmtId="49" fontId="7" fillId="0" borderId="2" xfId="0" applyNumberFormat="1" applyFont="1" applyFill="1" applyBorder="1" applyAlignment="1">
      <alignment horizontal="center" vertical="center"/>
    </xf>
    <xf numFmtId="49" fontId="10" fillId="0" borderId="2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left" vertical="center" wrapText="1"/>
    </xf>
    <xf numFmtId="0" fontId="8" fillId="0" borderId="7" xfId="0" applyFont="1" applyBorder="1" applyAlignment="1">
      <alignment horizontal="center" vertical="top" wrapText="1"/>
    </xf>
    <xf numFmtId="49" fontId="4" fillId="0" borderId="2" xfId="0" applyNumberFormat="1" applyFont="1" applyBorder="1" applyAlignment="1">
      <alignment horizontal="left" vertical="top" indent="1"/>
    </xf>
    <xf numFmtId="49" fontId="3" fillId="0" borderId="2" xfId="0" applyNumberFormat="1" applyFont="1" applyBorder="1" applyAlignment="1">
      <alignment horizontal="left" vertical="center" wrapText="1"/>
    </xf>
    <xf numFmtId="0" fontId="0" fillId="0" borderId="2" xfId="0" applyBorder="1" applyAlignment="1">
      <alignment vertical="center"/>
    </xf>
    <xf numFmtId="49" fontId="4" fillId="0" borderId="5" xfId="0" applyNumberFormat="1" applyFont="1" applyBorder="1" applyAlignment="1">
      <alignment horizontal="left" vertical="center" wrapText="1" indent="1"/>
    </xf>
    <xf numFmtId="1" fontId="9" fillId="0" borderId="5" xfId="0" applyNumberFormat="1" applyFont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left" vertical="center" wrapText="1" indent="1"/>
    </xf>
    <xf numFmtId="49" fontId="7" fillId="0" borderId="4" xfId="0" applyNumberFormat="1" applyFont="1" applyFill="1" applyBorder="1" applyAlignment="1">
      <alignment horizontal="center" vertical="center"/>
    </xf>
    <xf numFmtId="49" fontId="4" fillId="0" borderId="5" xfId="0" applyNumberFormat="1" applyFont="1" applyBorder="1" applyAlignment="1">
      <alignment vertical="center" wrapText="1"/>
    </xf>
    <xf numFmtId="49" fontId="3" fillId="0" borderId="2" xfId="0" applyNumberFormat="1" applyFont="1" applyBorder="1" applyAlignment="1">
      <alignment horizontal="left" vertical="center" wrapText="1"/>
    </xf>
    <xf numFmtId="4" fontId="4" fillId="3" borderId="4" xfId="0" applyNumberFormat="1" applyFont="1" applyFill="1" applyBorder="1" applyAlignment="1">
      <alignment horizontal="center" vertical="center" wrapText="1"/>
    </xf>
    <xf numFmtId="165" fontId="4" fillId="3" borderId="4" xfId="0" applyNumberFormat="1" applyFont="1" applyFill="1" applyBorder="1" applyAlignment="1">
      <alignment horizontal="center" vertical="center" wrapText="1"/>
    </xf>
    <xf numFmtId="165" fontId="4" fillId="3" borderId="1" xfId="0" applyNumberFormat="1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5" fillId="0" borderId="0" xfId="0" applyFont="1" applyAlignment="1" applyProtection="1">
      <alignment horizontal="center" vertical="center" wrapText="1"/>
      <protection locked="0"/>
    </xf>
    <xf numFmtId="0" fontId="3" fillId="0" borderId="2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7" fillId="0" borderId="6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 wrapText="1"/>
    </xf>
    <xf numFmtId="0" fontId="5" fillId="0" borderId="0" xfId="0" applyFont="1" applyAlignment="1" applyProtection="1">
      <alignment horizontal="center" vertical="center" wrapText="1"/>
      <protection locked="0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1" fontId="3" fillId="0" borderId="3" xfId="0" applyNumberFormat="1" applyFont="1" applyBorder="1" applyAlignment="1">
      <alignment horizontal="center" vertical="center" wrapText="1"/>
    </xf>
    <xf numFmtId="1" fontId="3" fillId="0" borderId="5" xfId="0" applyNumberFormat="1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top" wrapText="1"/>
    </xf>
    <xf numFmtId="0" fontId="7" fillId="0" borderId="19" xfId="0" applyFont="1" applyBorder="1" applyAlignment="1">
      <alignment horizontal="center" vertical="center" wrapText="1"/>
    </xf>
    <xf numFmtId="4" fontId="4" fillId="3" borderId="4" xfId="0" applyNumberFormat="1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center" vertical="center" wrapText="1"/>
    </xf>
    <xf numFmtId="165" fontId="4" fillId="3" borderId="4" xfId="0" applyNumberFormat="1" applyFont="1" applyFill="1" applyBorder="1" applyAlignment="1">
      <alignment horizontal="center" vertical="center" wrapText="1"/>
    </xf>
    <xf numFmtId="165" fontId="4" fillId="3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0" fontId="0" fillId="2" borderId="2" xfId="0" applyFont="1" applyFill="1" applyBorder="1" applyAlignment="1">
      <alignment vertical="center"/>
    </xf>
    <xf numFmtId="0" fontId="0" fillId="2" borderId="4" xfId="0" applyFont="1" applyFill="1" applyBorder="1" applyAlignment="1">
      <alignment vertical="center"/>
    </xf>
    <xf numFmtId="0" fontId="0" fillId="3" borderId="2" xfId="0" applyFont="1" applyFill="1" applyBorder="1" applyAlignment="1">
      <alignment vertical="center"/>
    </xf>
    <xf numFmtId="4" fontId="0" fillId="2" borderId="2" xfId="0" applyNumberFormat="1" applyFont="1" applyFill="1" applyBorder="1" applyAlignment="1">
      <alignment vertical="center"/>
    </xf>
    <xf numFmtId="165" fontId="0" fillId="2" borderId="2" xfId="0" applyNumberFormat="1" applyFont="1" applyFill="1" applyBorder="1" applyAlignment="1">
      <alignment vertical="center"/>
    </xf>
    <xf numFmtId="165" fontId="0" fillId="3" borderId="2" xfId="0" applyNumberFormat="1" applyFont="1" applyFill="1" applyBorder="1" applyAlignment="1">
      <alignment vertical="center"/>
    </xf>
    <xf numFmtId="49" fontId="4" fillId="0" borderId="14" xfId="0" applyNumberFormat="1" applyFont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/>
    </xf>
    <xf numFmtId="0" fontId="0" fillId="0" borderId="2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3" borderId="2" xfId="0" applyFont="1" applyFill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 wrapText="1"/>
    </xf>
    <xf numFmtId="4" fontId="4" fillId="0" borderId="0" xfId="0" applyNumberFormat="1" applyFont="1" applyAlignment="1">
      <alignment horizontal="center" vertical="center"/>
    </xf>
  </cellXfs>
  <cellStyles count="5">
    <cellStyle name="Денежный 2" xfId="1"/>
    <cellStyle name="Обычный" xfId="0" builtinId="0"/>
    <cellStyle name="Обычный 2 4" xfId="2"/>
    <cellStyle name="Обычный 3" xfId="3"/>
    <cellStyle name="Процентный 2" xfId="4"/>
  </cellStyles>
  <dxfs count="0"/>
  <tableStyles count="0" defaultTableStyle="TableStyleMedium9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eneral\user\&#1063;&#1077;&#1088;&#1085;&#1080;&#1094;&#1082;&#1072;&#1103;%20&#1058;&#1072;&#1090;&#1100;&#1103;&#1085;&#1072;\&#1064;&#1072;&#1073;&#1083;&#1086;&#1085;%20&#1045;&#1048;&#1040;&#1057;\&#1041;&#1072;&#1083;&#1072;&#1085;&#1089;%20&#1090;&#1077;&#1087;&#1083;&#1086;&#1089;&#1085;&#1072;&#1073;&#1078;&#1077;&#1085;&#1080;&#1103;%202011\&#1054;&#1090;&#1087;&#1088;&#1072;&#1074;&#1083;&#1077;&#1085;&#1086;%2029.04.2011%20&#1047;&#1040;&#1043;&#1056;&#1059;&#1046;&#1045;&#1053;&#1053;&#1067;&#1049;\SUMMARY.WARM.2011YEAR(v1.3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eneral\user\&#1063;&#1077;&#1088;&#1085;&#1080;&#1094;&#1082;&#1072;&#1103;%20&#1058;&#1072;&#1090;&#1100;&#1103;&#1085;&#1072;\&#1064;&#1072;&#1073;&#1083;&#1086;&#1085;%20&#1045;&#1048;&#1040;&#1057;\&#1041;&#1072;&#1083;&#1072;&#1085;&#1089;%20&#1090;&#1077;&#1087;&#1083;&#1086;&#1089;&#1085;&#1072;&#1073;&#1078;&#1077;&#1085;&#1080;&#1103;%202011\&#1054;&#1090;&#1087;&#1088;&#1072;&#1074;&#1083;&#1077;&#1085;&#1086;%2029.04.2011%20&#1047;&#1040;&#1043;&#1056;&#1059;&#1046;&#1045;&#1053;&#1053;&#1067;&#1049;\&#1059;&#1090;&#1086;&#1095;&#1085;&#1077;&#1085;&#1082;&#1072;%20&#1087;&#1086;%20&#1096;&#1072;&#1073;&#1083;&#1086;&#1085;&#1091;%202011\&#1056;&#1072;&#1081;&#1086;&#1085;&#1099;%20&#1087;&#1088;&#1072;&#1074;&#1083;&#1077;&#1085;&#1085;&#1099;&#1077;\g.o.%20Tejkov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Титульный"/>
      <sheetName val="Список организаций"/>
      <sheetName val="Результаты загрузки"/>
      <sheetName val="Контакты"/>
      <sheetName val="Баланс производство"/>
      <sheetName val="Баланс передача"/>
      <sheetName val="Калькуляция"/>
      <sheetName val="Калькуляция(комб.)"/>
      <sheetName val="ТМ1"/>
      <sheetName val="ТМ2"/>
      <sheetName val="ПП орг"/>
      <sheetName val="ПП МО"/>
      <sheetName val="КоммМО"/>
      <sheetName val="Комментарии"/>
      <sheetName val="Проверка"/>
      <sheetName val="matrix"/>
      <sheetName val="TEHSHEET"/>
      <sheetName val="tech_horisontal"/>
      <sheetName val="modLoadFiles"/>
      <sheetName val="modSVODProv"/>
      <sheetName val="modCommonProv"/>
      <sheetName val="modProv"/>
      <sheetName val="modProvGeneralProc"/>
      <sheetName val="modOrgUniqueness"/>
      <sheetName val="modProvTM1"/>
      <sheetName val="modProvTM2"/>
      <sheetName val="modUpdateToActualVersion"/>
      <sheetName val="modLoad"/>
      <sheetName val="modUpdDelRenumber"/>
      <sheetName val="modProtect"/>
      <sheetName val="modPP"/>
    </sheetNames>
    <sheetDataSet>
      <sheetData sheetId="0"/>
      <sheetData sheetId="1">
        <row r="10">
          <cell r="F10" t="str">
            <v>Ивановская область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frmOrg"/>
      <sheetName val="modProvGeneralProc"/>
      <sheetName val="modProvTM1"/>
      <sheetName val="modProvTM2"/>
      <sheetName val="modUpdTemplMain"/>
      <sheetName val="modProv"/>
      <sheetName val="modBalPr"/>
      <sheetName val="Инструкция"/>
      <sheetName val="Инструкция по заполнению"/>
      <sheetName val="Обновление"/>
      <sheetName val="Лог обновления"/>
      <sheetName val="Список организаций"/>
      <sheetName val="Контакты"/>
      <sheetName val="Баланс производство"/>
      <sheetName val="Баланс передача"/>
      <sheetName val="Калькуляция"/>
      <sheetName val="Калькуляция(комб.)"/>
      <sheetName val="ТМ1"/>
      <sheetName val="ТМ2"/>
      <sheetName val="Комментарии"/>
      <sheetName val="Проверка"/>
      <sheetName val="Свод"/>
      <sheetName val="Ошибки загрузки"/>
      <sheetName val="REESTR_MO"/>
      <sheetName val="REESTR_ORG"/>
      <sheetName val="PLAN10_DATA_REGION"/>
      <sheetName val="REESTR_FILTERED"/>
      <sheetName val="tech_horisontal"/>
      <sheetName val="tech_vertical"/>
      <sheetName val="TECHSHEET"/>
      <sheetName val="modUpdateStatus"/>
      <sheetName val="Region_Image_Coordinates"/>
      <sheetName val="modDataRegion"/>
      <sheetName val="modCommonProcedures"/>
      <sheetName val="modBalPer"/>
      <sheetName val="modTM1"/>
      <sheetName val="modTM2"/>
      <sheetName val="modCalc"/>
      <sheetName val="modCalcCombi"/>
      <sheetName val="modReestr"/>
      <sheetName val="modLoadSvod"/>
      <sheetName val="modSvod"/>
      <sheetName val="modSvodButtons"/>
      <sheetName val="modListOrg"/>
      <sheetName val="modCommandButton"/>
      <sheetName val="modContactList"/>
      <sheetName val="modCommonProv"/>
      <sheetName val="modfrmRegion"/>
      <sheetName val="modOrgUniqueness"/>
      <sheetName val="modfrmReestr"/>
      <sheetName val="modfrmReestrPreviousPeriod"/>
      <sheetName val="modfrmAdditionalOrg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7">
          <cell r="E7" t="str">
            <v>руб/Гкал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theme/theme1.xml><?xml version="1.0" encoding="utf-8"?>
<a:theme xmlns:a="http://schemas.openxmlformats.org/drawingml/2006/main" name="Тема Office">
  <a:themeElements>
    <a:clrScheme name="Метро">
      <a:dk1>
        <a:sysClr val="windowText" lastClr="000000"/>
      </a:dk1>
      <a:lt1>
        <a:sysClr val="window" lastClr="FFFFFF"/>
      </a:lt1>
      <a:dk2>
        <a:srgbClr val="4E5B6F"/>
      </a:dk2>
      <a:lt2>
        <a:srgbClr val="D6ECFF"/>
      </a:lt2>
      <a:accent1>
        <a:srgbClr val="7FD13B"/>
      </a:accent1>
      <a:accent2>
        <a:srgbClr val="EA157A"/>
      </a:accent2>
      <a:accent3>
        <a:srgbClr val="FEB80A"/>
      </a:accent3>
      <a:accent4>
        <a:srgbClr val="00ADDC"/>
      </a:accent4>
      <a:accent5>
        <a:srgbClr val="738AC8"/>
      </a:accent5>
      <a:accent6>
        <a:srgbClr val="1AB39F"/>
      </a:accent6>
      <a:hlink>
        <a:srgbClr val="EB8803"/>
      </a:hlink>
      <a:folHlink>
        <a:srgbClr val="5F7791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M444"/>
  <sheetViews>
    <sheetView tabSelected="1" view="pageBreakPreview" zoomScaleNormal="100" zoomScaleSheetLayoutView="100" workbookViewId="0">
      <pane xSplit="2" ySplit="4" topLeftCell="D428" activePane="bottomRight" state="frozen"/>
      <selection pane="topRight" activeCell="C1" sqref="C1"/>
      <selection pane="bottomLeft" activeCell="A4" sqref="A4"/>
      <selection pane="bottomRight" activeCell="M143" sqref="M143:M144"/>
    </sheetView>
  </sheetViews>
  <sheetFormatPr defaultRowHeight="15.75" outlineLevelRow="1" outlineLevelCol="1" x14ac:dyDescent="0.2"/>
  <cols>
    <col min="1" max="1" width="15.42578125" style="2" customWidth="1"/>
    <col min="2" max="2" width="49.28515625" style="3" customWidth="1"/>
    <col min="3" max="3" width="15.28515625" style="3" hidden="1" customWidth="1" outlineLevel="1"/>
    <col min="4" max="4" width="22" style="39" customWidth="1" collapsed="1"/>
    <col min="5" max="5" width="22" style="3" customWidth="1"/>
    <col min="6" max="6" width="15.42578125" style="194" hidden="1" customWidth="1" outlineLevel="1"/>
    <col min="7" max="7" width="13" style="43" hidden="1" customWidth="1" outlineLevel="1" collapsed="1"/>
    <col min="8" max="8" width="21.85546875" style="195" customWidth="1" collapsed="1"/>
    <col min="9" max="9" width="11.5703125" style="22" customWidth="1"/>
    <col min="10" max="10" width="13.140625" style="22" hidden="1" customWidth="1" outlineLevel="1" collapsed="1"/>
    <col min="11" max="11" width="22.85546875" style="22" customWidth="1" collapsed="1"/>
    <col min="12" max="12" width="11.5703125" style="22" customWidth="1"/>
    <col min="13" max="13" width="55.85546875" style="33" customWidth="1"/>
    <col min="14" max="16384" width="9.140625" style="5"/>
  </cols>
  <sheetData>
    <row r="1" spans="1:13" ht="20.25" x14ac:dyDescent="0.2">
      <c r="A1" s="160" t="s">
        <v>476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</row>
    <row r="2" spans="1:13" ht="21" thickBot="1" x14ac:dyDescent="0.25">
      <c r="A2" s="54"/>
      <c r="B2" s="54"/>
      <c r="C2" s="54"/>
      <c r="D2" s="54"/>
      <c r="E2" s="141"/>
      <c r="F2" s="141"/>
      <c r="G2" s="141"/>
      <c r="H2" s="141"/>
      <c r="I2" s="141"/>
      <c r="J2" s="141"/>
      <c r="K2" s="141"/>
      <c r="L2" s="141"/>
      <c r="M2" s="141"/>
    </row>
    <row r="3" spans="1:13" s="1" customFormat="1" ht="34.5" customHeight="1" x14ac:dyDescent="0.2">
      <c r="A3" s="149" t="s">
        <v>19</v>
      </c>
      <c r="B3" s="161" t="s">
        <v>271</v>
      </c>
      <c r="C3" s="163" t="s">
        <v>144</v>
      </c>
      <c r="D3" s="161" t="s">
        <v>301</v>
      </c>
      <c r="E3" s="161" t="s">
        <v>451</v>
      </c>
      <c r="F3" s="161" t="s">
        <v>150</v>
      </c>
      <c r="G3" s="165" t="s">
        <v>449</v>
      </c>
      <c r="H3" s="165"/>
      <c r="I3" s="165"/>
      <c r="J3" s="166" t="s">
        <v>450</v>
      </c>
      <c r="K3" s="166"/>
      <c r="L3" s="166"/>
      <c r="M3" s="167" t="s">
        <v>303</v>
      </c>
    </row>
    <row r="4" spans="1:13" s="1" customFormat="1" ht="48" thickBot="1" x14ac:dyDescent="0.25">
      <c r="A4" s="153"/>
      <c r="B4" s="162"/>
      <c r="C4" s="164"/>
      <c r="D4" s="162"/>
      <c r="E4" s="162"/>
      <c r="F4" s="162"/>
      <c r="G4" s="66" t="s">
        <v>335</v>
      </c>
      <c r="H4" s="66" t="s">
        <v>448</v>
      </c>
      <c r="I4" s="67" t="s">
        <v>302</v>
      </c>
      <c r="J4" s="89" t="s">
        <v>335</v>
      </c>
      <c r="K4" s="89" t="s">
        <v>448</v>
      </c>
      <c r="L4" s="90" t="s">
        <v>302</v>
      </c>
      <c r="M4" s="168"/>
    </row>
    <row r="5" spans="1:13" x14ac:dyDescent="0.2">
      <c r="A5" s="152" t="s">
        <v>109</v>
      </c>
      <c r="B5" s="4" t="s">
        <v>357</v>
      </c>
      <c r="C5" s="16">
        <v>3706027257</v>
      </c>
      <c r="D5" s="55"/>
      <c r="E5" s="27"/>
      <c r="F5" s="179"/>
      <c r="G5" s="68"/>
      <c r="H5" s="68"/>
      <c r="I5" s="69"/>
      <c r="J5" s="91"/>
      <c r="K5" s="91"/>
      <c r="L5" s="91"/>
      <c r="M5" s="159" t="s">
        <v>358</v>
      </c>
    </row>
    <row r="6" spans="1:13" x14ac:dyDescent="0.2">
      <c r="A6" s="150"/>
      <c r="B6" s="11" t="s">
        <v>269</v>
      </c>
      <c r="C6" s="48">
        <v>3706027257</v>
      </c>
      <c r="D6" s="29" t="s">
        <v>337</v>
      </c>
      <c r="E6" s="23" t="s">
        <v>182</v>
      </c>
      <c r="F6" s="113" t="s">
        <v>151</v>
      </c>
      <c r="G6" s="70">
        <v>6326.23</v>
      </c>
      <c r="H6" s="70">
        <v>6882.49</v>
      </c>
      <c r="I6" s="71">
        <f>H6/G6*100</f>
        <v>108.79291457945727</v>
      </c>
      <c r="J6" s="92">
        <v>2550.2600000000002</v>
      </c>
      <c r="K6" s="92">
        <v>2830.78</v>
      </c>
      <c r="L6" s="93">
        <f>K6/J6*100</f>
        <v>110.9996627794813</v>
      </c>
      <c r="M6" s="154"/>
    </row>
    <row r="7" spans="1:13" ht="16.5" thickBot="1" x14ac:dyDescent="0.25">
      <c r="A7" s="151"/>
      <c r="B7" s="17" t="s">
        <v>270</v>
      </c>
      <c r="C7" s="49">
        <v>3706027257</v>
      </c>
      <c r="D7" s="34" t="s">
        <v>337</v>
      </c>
      <c r="E7" s="25" t="s">
        <v>182</v>
      </c>
      <c r="F7" s="180" t="s">
        <v>151</v>
      </c>
      <c r="G7" s="72">
        <v>3157.38</v>
      </c>
      <c r="H7" s="72">
        <v>3184.45</v>
      </c>
      <c r="I7" s="73">
        <f>H7/G7*100</f>
        <v>100.85735641576244</v>
      </c>
      <c r="J7" s="133">
        <v>2550.2600000000002</v>
      </c>
      <c r="K7" s="133">
        <v>2830.78</v>
      </c>
      <c r="L7" s="134">
        <f>K7/J7*100</f>
        <v>110.9996627794813</v>
      </c>
      <c r="M7" s="145"/>
    </row>
    <row r="8" spans="1:13" x14ac:dyDescent="0.2">
      <c r="A8" s="149" t="s">
        <v>20</v>
      </c>
      <c r="B8" s="8" t="s">
        <v>73</v>
      </c>
      <c r="C8" s="15">
        <v>3702067805</v>
      </c>
      <c r="D8" s="35"/>
      <c r="E8" s="28"/>
      <c r="F8" s="181"/>
      <c r="G8" s="74"/>
      <c r="H8" s="77"/>
      <c r="I8" s="75"/>
      <c r="J8" s="94"/>
      <c r="K8" s="94"/>
      <c r="L8" s="94"/>
      <c r="M8" s="47"/>
    </row>
    <row r="9" spans="1:13" x14ac:dyDescent="0.2">
      <c r="A9" s="150"/>
      <c r="B9" s="11" t="s">
        <v>267</v>
      </c>
      <c r="C9" s="48">
        <v>3702067805</v>
      </c>
      <c r="D9" s="29" t="s">
        <v>337</v>
      </c>
      <c r="E9" s="23" t="s">
        <v>447</v>
      </c>
      <c r="F9" s="113" t="s">
        <v>151</v>
      </c>
      <c r="G9" s="70">
        <v>1768.44</v>
      </c>
      <c r="H9" s="70">
        <v>1927.02</v>
      </c>
      <c r="I9" s="71">
        <f>H9/G9*100</f>
        <v>108.96722535115696</v>
      </c>
      <c r="J9" s="92">
        <v>2122.13</v>
      </c>
      <c r="K9" s="92">
        <v>2312.42</v>
      </c>
      <c r="L9" s="93">
        <f>K9/J9*100</f>
        <v>108.96693416520193</v>
      </c>
      <c r="M9" s="137" t="s">
        <v>420</v>
      </c>
    </row>
    <row r="10" spans="1:13" x14ac:dyDescent="0.2">
      <c r="A10" s="150"/>
      <c r="B10" s="11" t="s">
        <v>268</v>
      </c>
      <c r="C10" s="48">
        <v>3702067805</v>
      </c>
      <c r="D10" s="29" t="s">
        <v>337</v>
      </c>
      <c r="E10" s="23" t="s">
        <v>447</v>
      </c>
      <c r="F10" s="113" t="s">
        <v>151</v>
      </c>
      <c r="G10" s="70">
        <v>3089.19</v>
      </c>
      <c r="H10" s="70">
        <v>3289.21</v>
      </c>
      <c r="I10" s="71">
        <f>H10/G10*100</f>
        <v>106.47483644579971</v>
      </c>
      <c r="J10" s="92">
        <v>2513.38</v>
      </c>
      <c r="K10" s="92">
        <v>2789.85</v>
      </c>
      <c r="L10" s="93">
        <f>K10/J10*100</f>
        <v>110.9999283832926</v>
      </c>
      <c r="M10" s="137" t="s">
        <v>382</v>
      </c>
    </row>
    <row r="11" spans="1:13" ht="31.5" x14ac:dyDescent="0.2">
      <c r="A11" s="150"/>
      <c r="B11" s="7" t="s">
        <v>110</v>
      </c>
      <c r="C11" s="14">
        <v>3701048768</v>
      </c>
      <c r="D11" s="29"/>
      <c r="E11" s="23"/>
      <c r="F11" s="113"/>
      <c r="G11" s="70"/>
      <c r="H11" s="70"/>
      <c r="I11" s="71"/>
      <c r="J11" s="93"/>
      <c r="K11" s="93"/>
      <c r="L11" s="93"/>
      <c r="M11" s="137"/>
    </row>
    <row r="12" spans="1:13" x14ac:dyDescent="0.2">
      <c r="A12" s="150"/>
      <c r="B12" s="11" t="s">
        <v>81</v>
      </c>
      <c r="C12" s="48">
        <v>3701048768</v>
      </c>
      <c r="D12" s="29" t="s">
        <v>337</v>
      </c>
      <c r="E12" s="23" t="s">
        <v>182</v>
      </c>
      <c r="F12" s="113" t="s">
        <v>151</v>
      </c>
      <c r="G12" s="70">
        <v>2748.58</v>
      </c>
      <c r="H12" s="70">
        <v>2851.53</v>
      </c>
      <c r="I12" s="71">
        <f t="shared" ref="I12:I19" si="0">H12/G12*100</f>
        <v>103.74557044000903</v>
      </c>
      <c r="J12" s="92">
        <v>2471.4899999999998</v>
      </c>
      <c r="K12" s="92">
        <v>2743.35</v>
      </c>
      <c r="L12" s="93">
        <f t="shared" ref="L12:L18" si="1">K12/J12*100</f>
        <v>110.99984220045398</v>
      </c>
      <c r="M12" s="154" t="s">
        <v>414</v>
      </c>
    </row>
    <row r="13" spans="1:13" x14ac:dyDescent="0.2">
      <c r="A13" s="150"/>
      <c r="B13" s="11" t="s">
        <v>82</v>
      </c>
      <c r="C13" s="48">
        <v>3701048768</v>
      </c>
      <c r="D13" s="29" t="s">
        <v>337</v>
      </c>
      <c r="E13" s="23" t="s">
        <v>182</v>
      </c>
      <c r="F13" s="113" t="s">
        <v>151</v>
      </c>
      <c r="G13" s="70">
        <v>4522.88</v>
      </c>
      <c r="H13" s="70">
        <v>4765.29</v>
      </c>
      <c r="I13" s="71">
        <f t="shared" si="0"/>
        <v>105.35963810669308</v>
      </c>
      <c r="J13" s="92">
        <v>2471.4899999999998</v>
      </c>
      <c r="K13" s="92">
        <v>2743.35</v>
      </c>
      <c r="L13" s="93">
        <f t="shared" si="1"/>
        <v>110.99984220045398</v>
      </c>
      <c r="M13" s="154"/>
    </row>
    <row r="14" spans="1:13" x14ac:dyDescent="0.2">
      <c r="A14" s="150"/>
      <c r="B14" s="11" t="s">
        <v>520</v>
      </c>
      <c r="C14" s="48">
        <v>3701048768</v>
      </c>
      <c r="D14" s="29" t="s">
        <v>337</v>
      </c>
      <c r="E14" s="23" t="s">
        <v>182</v>
      </c>
      <c r="F14" s="113" t="s">
        <v>151</v>
      </c>
      <c r="G14" s="70" t="s">
        <v>106</v>
      </c>
      <c r="H14" s="70">
        <v>4389.97</v>
      </c>
      <c r="I14" s="71" t="s">
        <v>106</v>
      </c>
      <c r="J14" s="92" t="s">
        <v>106</v>
      </c>
      <c r="K14" s="92" t="s">
        <v>106</v>
      </c>
      <c r="L14" s="92" t="s">
        <v>106</v>
      </c>
      <c r="M14" s="137" t="s">
        <v>471</v>
      </c>
    </row>
    <row r="15" spans="1:13" x14ac:dyDescent="0.2">
      <c r="A15" s="150"/>
      <c r="B15" s="11" t="s">
        <v>83</v>
      </c>
      <c r="C15" s="48">
        <v>3701048768</v>
      </c>
      <c r="D15" s="29" t="s">
        <v>337</v>
      </c>
      <c r="E15" s="23" t="s">
        <v>182</v>
      </c>
      <c r="F15" s="113" t="s">
        <v>151</v>
      </c>
      <c r="G15" s="70">
        <v>4392.92</v>
      </c>
      <c r="H15" s="70">
        <v>4231.18</v>
      </c>
      <c r="I15" s="71">
        <f t="shared" si="0"/>
        <v>96.318166504284179</v>
      </c>
      <c r="J15" s="92">
        <v>2471.4899999999998</v>
      </c>
      <c r="K15" s="92">
        <v>2743.35</v>
      </c>
      <c r="L15" s="93">
        <f t="shared" si="1"/>
        <v>110.99984220045398</v>
      </c>
      <c r="M15" s="154" t="s">
        <v>481</v>
      </c>
    </row>
    <row r="16" spans="1:13" x14ac:dyDescent="0.2">
      <c r="A16" s="150"/>
      <c r="B16" s="11" t="s">
        <v>84</v>
      </c>
      <c r="C16" s="48">
        <v>3701048768</v>
      </c>
      <c r="D16" s="29" t="s">
        <v>337</v>
      </c>
      <c r="E16" s="23" t="s">
        <v>182</v>
      </c>
      <c r="F16" s="113" t="s">
        <v>151</v>
      </c>
      <c r="G16" s="70">
        <v>2281.67</v>
      </c>
      <c r="H16" s="70">
        <v>2564.14</v>
      </c>
      <c r="I16" s="71">
        <f t="shared" si="0"/>
        <v>112.37996730464965</v>
      </c>
      <c r="J16" s="92">
        <v>1977.49</v>
      </c>
      <c r="K16" s="92">
        <v>2195.0100000000002</v>
      </c>
      <c r="L16" s="93">
        <f t="shared" si="1"/>
        <v>110.9998027802922</v>
      </c>
      <c r="M16" s="154"/>
    </row>
    <row r="17" spans="1:13" x14ac:dyDescent="0.2">
      <c r="A17" s="150"/>
      <c r="B17" s="11" t="s">
        <v>85</v>
      </c>
      <c r="C17" s="48">
        <v>3701048768</v>
      </c>
      <c r="D17" s="29" t="s">
        <v>337</v>
      </c>
      <c r="E17" s="23" t="s">
        <v>182</v>
      </c>
      <c r="F17" s="113" t="s">
        <v>151</v>
      </c>
      <c r="G17" s="70">
        <v>6272.76</v>
      </c>
      <c r="H17" s="70">
        <v>6179.61</v>
      </c>
      <c r="I17" s="71">
        <f t="shared" si="0"/>
        <v>98.51500774778566</v>
      </c>
      <c r="J17" s="92">
        <v>3029.84</v>
      </c>
      <c r="K17" s="92">
        <v>3289.5</v>
      </c>
      <c r="L17" s="93">
        <f t="shared" si="1"/>
        <v>108.57008950967708</v>
      </c>
      <c r="M17" s="154"/>
    </row>
    <row r="18" spans="1:13" x14ac:dyDescent="0.2">
      <c r="A18" s="150"/>
      <c r="B18" s="11" t="s">
        <v>86</v>
      </c>
      <c r="C18" s="48">
        <v>3701048768</v>
      </c>
      <c r="D18" s="29" t="s">
        <v>337</v>
      </c>
      <c r="E18" s="23" t="s">
        <v>182</v>
      </c>
      <c r="F18" s="113" t="s">
        <v>151</v>
      </c>
      <c r="G18" s="70">
        <v>7783.68</v>
      </c>
      <c r="H18" s="70">
        <v>7959.07</v>
      </c>
      <c r="I18" s="71">
        <f t="shared" si="0"/>
        <v>102.25330434961354</v>
      </c>
      <c r="J18" s="92">
        <v>3029.84</v>
      </c>
      <c r="K18" s="92">
        <v>3289.5</v>
      </c>
      <c r="L18" s="93">
        <f t="shared" si="1"/>
        <v>108.57008950967708</v>
      </c>
      <c r="M18" s="154"/>
    </row>
    <row r="19" spans="1:13" x14ac:dyDescent="0.2">
      <c r="A19" s="150"/>
      <c r="B19" s="11" t="s">
        <v>87</v>
      </c>
      <c r="C19" s="48">
        <v>3701048768</v>
      </c>
      <c r="D19" s="29" t="s">
        <v>337</v>
      </c>
      <c r="E19" s="23" t="s">
        <v>182</v>
      </c>
      <c r="F19" s="113" t="s">
        <v>151</v>
      </c>
      <c r="G19" s="70">
        <v>2972.99</v>
      </c>
      <c r="H19" s="70">
        <v>3008.14</v>
      </c>
      <c r="I19" s="71">
        <f t="shared" si="0"/>
        <v>101.18231141039828</v>
      </c>
      <c r="J19" s="92" t="s">
        <v>106</v>
      </c>
      <c r="K19" s="92" t="s">
        <v>106</v>
      </c>
      <c r="L19" s="92" t="s">
        <v>106</v>
      </c>
      <c r="M19" s="154"/>
    </row>
    <row r="20" spans="1:13" ht="32.25" thickBot="1" x14ac:dyDescent="0.25">
      <c r="A20" s="153"/>
      <c r="B20" s="56" t="s">
        <v>80</v>
      </c>
      <c r="C20" s="57">
        <v>3707001244</v>
      </c>
      <c r="D20" s="36" t="s">
        <v>337</v>
      </c>
      <c r="E20" s="24" t="s">
        <v>447</v>
      </c>
      <c r="F20" s="182" t="s">
        <v>151</v>
      </c>
      <c r="G20" s="85">
        <v>1929.73</v>
      </c>
      <c r="H20" s="85">
        <v>2340.2199999999998</v>
      </c>
      <c r="I20" s="82">
        <f>H20/G20*100</f>
        <v>121.27188777704652</v>
      </c>
      <c r="J20" s="102">
        <v>1593.47</v>
      </c>
      <c r="K20" s="102">
        <v>1768.75</v>
      </c>
      <c r="L20" s="99">
        <f>K20/J20*100</f>
        <v>110.99989331459017</v>
      </c>
      <c r="M20" s="32" t="s">
        <v>347</v>
      </c>
    </row>
    <row r="21" spans="1:13" x14ac:dyDescent="0.2">
      <c r="A21" s="149" t="s">
        <v>21</v>
      </c>
      <c r="B21" s="8" t="s">
        <v>184</v>
      </c>
      <c r="C21" s="15">
        <v>3701000050</v>
      </c>
      <c r="D21" s="35"/>
      <c r="E21" s="28" t="s">
        <v>447</v>
      </c>
      <c r="F21" s="181" t="s">
        <v>151</v>
      </c>
      <c r="G21" s="77">
        <v>1997.15</v>
      </c>
      <c r="H21" s="77">
        <v>2176.89</v>
      </c>
      <c r="I21" s="78">
        <f>H21/G21*100</f>
        <v>108.99982475026913</v>
      </c>
      <c r="J21" s="95">
        <v>2396.58</v>
      </c>
      <c r="K21" s="95">
        <v>2612.27</v>
      </c>
      <c r="L21" s="96">
        <f>K21/J21*100</f>
        <v>108.99990820252192</v>
      </c>
      <c r="M21" s="138" t="s">
        <v>351</v>
      </c>
    </row>
    <row r="22" spans="1:13" x14ac:dyDescent="0.2">
      <c r="A22" s="150"/>
      <c r="B22" s="7" t="s">
        <v>185</v>
      </c>
      <c r="C22" s="14">
        <v>3701048535</v>
      </c>
      <c r="D22" s="29" t="s">
        <v>337</v>
      </c>
      <c r="E22" s="23" t="s">
        <v>183</v>
      </c>
      <c r="F22" s="113" t="s">
        <v>151</v>
      </c>
      <c r="G22" s="70">
        <v>3173.39</v>
      </c>
      <c r="H22" s="70">
        <v>2703.09</v>
      </c>
      <c r="I22" s="71">
        <f>H22/G22*100</f>
        <v>85.179886493623542</v>
      </c>
      <c r="J22" s="93"/>
      <c r="K22" s="93"/>
      <c r="L22" s="93"/>
      <c r="M22" s="154" t="s">
        <v>398</v>
      </c>
    </row>
    <row r="23" spans="1:13" ht="47.25" x14ac:dyDescent="0.2">
      <c r="A23" s="150"/>
      <c r="B23" s="61" t="s">
        <v>187</v>
      </c>
      <c r="C23" s="48">
        <v>3701048535</v>
      </c>
      <c r="D23" s="29" t="s">
        <v>337</v>
      </c>
      <c r="E23" s="23" t="s">
        <v>304</v>
      </c>
      <c r="F23" s="113"/>
      <c r="G23" s="183"/>
      <c r="H23" s="183"/>
      <c r="I23" s="183"/>
      <c r="J23" s="92">
        <v>1990.82</v>
      </c>
      <c r="K23" s="92">
        <v>2209.81</v>
      </c>
      <c r="L23" s="93">
        <f>K23/J23*100</f>
        <v>110.99998995388836</v>
      </c>
      <c r="M23" s="154"/>
    </row>
    <row r="24" spans="1:13" ht="48" thickBot="1" x14ac:dyDescent="0.25">
      <c r="A24" s="151"/>
      <c r="B24" s="61" t="s">
        <v>186</v>
      </c>
      <c r="C24" s="49">
        <v>3701048535</v>
      </c>
      <c r="D24" s="34" t="s">
        <v>337</v>
      </c>
      <c r="E24" s="25" t="s">
        <v>304</v>
      </c>
      <c r="F24" s="180"/>
      <c r="G24" s="184"/>
      <c r="H24" s="184"/>
      <c r="I24" s="184"/>
      <c r="J24" s="133">
        <v>2428.7399999999998</v>
      </c>
      <c r="K24" s="133">
        <v>2695.9</v>
      </c>
      <c r="L24" s="134">
        <f>K24/J24*100</f>
        <v>110.9999423569423</v>
      </c>
      <c r="M24" s="145"/>
    </row>
    <row r="25" spans="1:13" x14ac:dyDescent="0.2">
      <c r="A25" s="149" t="s">
        <v>0</v>
      </c>
      <c r="B25" s="9" t="s">
        <v>95</v>
      </c>
      <c r="C25" s="15">
        <v>3704562555</v>
      </c>
      <c r="D25" s="35"/>
      <c r="E25" s="28"/>
      <c r="F25" s="181"/>
      <c r="G25" s="74"/>
      <c r="H25" s="77"/>
      <c r="I25" s="75"/>
      <c r="J25" s="94"/>
      <c r="K25" s="94"/>
      <c r="L25" s="94"/>
      <c r="M25" s="155" t="s">
        <v>482</v>
      </c>
    </row>
    <row r="26" spans="1:13" x14ac:dyDescent="0.2">
      <c r="A26" s="150"/>
      <c r="B26" s="11" t="s">
        <v>278</v>
      </c>
      <c r="C26" s="48">
        <v>3704562555</v>
      </c>
      <c r="D26" s="29" t="s">
        <v>337</v>
      </c>
      <c r="E26" s="23" t="s">
        <v>447</v>
      </c>
      <c r="F26" s="113" t="s">
        <v>151</v>
      </c>
      <c r="G26" s="70">
        <v>1760.99</v>
      </c>
      <c r="H26" s="70">
        <v>1918.82</v>
      </c>
      <c r="I26" s="71">
        <f t="shared" ref="I26:I32" si="2">H26/G26*100</f>
        <v>108.96257218950704</v>
      </c>
      <c r="J26" s="92">
        <v>2113.19</v>
      </c>
      <c r="K26" s="92">
        <v>2302.58</v>
      </c>
      <c r="L26" s="93">
        <f>K26/J26*100</f>
        <v>108.96227977607313</v>
      </c>
      <c r="M26" s="154"/>
    </row>
    <row r="27" spans="1:13" x14ac:dyDescent="0.2">
      <c r="A27" s="150"/>
      <c r="B27" s="11" t="s">
        <v>279</v>
      </c>
      <c r="C27" s="48">
        <v>3704562555</v>
      </c>
      <c r="D27" s="29" t="s">
        <v>337</v>
      </c>
      <c r="E27" s="23" t="s">
        <v>447</v>
      </c>
      <c r="F27" s="113" t="s">
        <v>151</v>
      </c>
      <c r="G27" s="70">
        <v>2922.71</v>
      </c>
      <c r="H27" s="70">
        <v>2997.69</v>
      </c>
      <c r="I27" s="71">
        <f t="shared" si="2"/>
        <v>102.56542729179425</v>
      </c>
      <c r="J27" s="92">
        <v>3029.72</v>
      </c>
      <c r="K27" s="92">
        <v>3289.5</v>
      </c>
      <c r="L27" s="93">
        <f>K27/J27*100</f>
        <v>108.57438971258071</v>
      </c>
      <c r="M27" s="154"/>
    </row>
    <row r="28" spans="1:13" x14ac:dyDescent="0.2">
      <c r="A28" s="150"/>
      <c r="B28" s="11" t="s">
        <v>272</v>
      </c>
      <c r="C28" s="48">
        <v>3704562555</v>
      </c>
      <c r="D28" s="29" t="s">
        <v>337</v>
      </c>
      <c r="E28" s="23" t="s">
        <v>447</v>
      </c>
      <c r="F28" s="113" t="s">
        <v>151</v>
      </c>
      <c r="G28" s="70">
        <v>4469.59</v>
      </c>
      <c r="H28" s="70">
        <v>4335.7700000000004</v>
      </c>
      <c r="I28" s="71">
        <f t="shared" si="2"/>
        <v>97.005989363677656</v>
      </c>
      <c r="J28" s="93" t="s">
        <v>106</v>
      </c>
      <c r="K28" s="93" t="s">
        <v>106</v>
      </c>
      <c r="L28" s="93" t="s">
        <v>106</v>
      </c>
      <c r="M28" s="154"/>
    </row>
    <row r="29" spans="1:13" x14ac:dyDescent="0.2">
      <c r="A29" s="150"/>
      <c r="B29" s="11" t="s">
        <v>273</v>
      </c>
      <c r="C29" s="48">
        <v>3704562555</v>
      </c>
      <c r="D29" s="29" t="s">
        <v>337</v>
      </c>
      <c r="E29" s="23" t="s">
        <v>447</v>
      </c>
      <c r="F29" s="113" t="s">
        <v>151</v>
      </c>
      <c r="G29" s="70">
        <v>3488.07</v>
      </c>
      <c r="H29" s="70">
        <v>3548.3</v>
      </c>
      <c r="I29" s="71">
        <f t="shared" si="2"/>
        <v>101.72674286926582</v>
      </c>
      <c r="J29" s="92">
        <v>2908.03</v>
      </c>
      <c r="K29" s="92">
        <v>3227.91</v>
      </c>
      <c r="L29" s="93">
        <f t="shared" ref="L29:L36" si="3">K29/J29*100</f>
        <v>110.99988652111566</v>
      </c>
      <c r="M29" s="154"/>
    </row>
    <row r="30" spans="1:13" x14ac:dyDescent="0.2">
      <c r="A30" s="150"/>
      <c r="B30" s="11" t="s">
        <v>274</v>
      </c>
      <c r="C30" s="48">
        <v>3704562555</v>
      </c>
      <c r="D30" s="29" t="s">
        <v>337</v>
      </c>
      <c r="E30" s="23" t="s">
        <v>447</v>
      </c>
      <c r="F30" s="113" t="s">
        <v>151</v>
      </c>
      <c r="G30" s="70">
        <v>6571.45</v>
      </c>
      <c r="H30" s="70">
        <v>8118.29</v>
      </c>
      <c r="I30" s="71">
        <f t="shared" si="2"/>
        <v>123.53879280828433</v>
      </c>
      <c r="J30" s="92">
        <v>3298.6</v>
      </c>
      <c r="K30" s="92">
        <v>3298.6</v>
      </c>
      <c r="L30" s="93">
        <f t="shared" si="3"/>
        <v>100</v>
      </c>
      <c r="M30" s="154"/>
    </row>
    <row r="31" spans="1:13" x14ac:dyDescent="0.2">
      <c r="A31" s="150"/>
      <c r="B31" s="11" t="s">
        <v>276</v>
      </c>
      <c r="C31" s="48">
        <v>3704562555</v>
      </c>
      <c r="D31" s="29" t="s">
        <v>337</v>
      </c>
      <c r="E31" s="23" t="s">
        <v>447</v>
      </c>
      <c r="F31" s="113" t="s">
        <v>151</v>
      </c>
      <c r="G31" s="70">
        <v>2583.5100000000002</v>
      </c>
      <c r="H31" s="70">
        <v>2764.83</v>
      </c>
      <c r="I31" s="71">
        <f t="shared" si="2"/>
        <v>107.01835874449874</v>
      </c>
      <c r="J31" s="92">
        <v>2875.67</v>
      </c>
      <c r="K31" s="92">
        <v>3191.99</v>
      </c>
      <c r="L31" s="93">
        <f t="shared" si="3"/>
        <v>110.99987133433251</v>
      </c>
      <c r="M31" s="154"/>
    </row>
    <row r="32" spans="1:13" x14ac:dyDescent="0.2">
      <c r="A32" s="150"/>
      <c r="B32" s="17" t="s">
        <v>277</v>
      </c>
      <c r="C32" s="48">
        <v>3704562555</v>
      </c>
      <c r="D32" s="29" t="s">
        <v>337</v>
      </c>
      <c r="E32" s="23" t="s">
        <v>447</v>
      </c>
      <c r="F32" s="113" t="s">
        <v>151</v>
      </c>
      <c r="G32" s="70">
        <v>2070.3200000000002</v>
      </c>
      <c r="H32" s="70">
        <v>2256.6</v>
      </c>
      <c r="I32" s="71">
        <f t="shared" si="2"/>
        <v>108.99764287646352</v>
      </c>
      <c r="J32" s="92">
        <v>2484.38</v>
      </c>
      <c r="K32" s="92">
        <v>2707.92</v>
      </c>
      <c r="L32" s="93">
        <f t="shared" si="3"/>
        <v>108.99781836917057</v>
      </c>
      <c r="M32" s="154"/>
    </row>
    <row r="33" spans="1:13" x14ac:dyDescent="0.2">
      <c r="A33" s="151"/>
      <c r="B33" s="125" t="s">
        <v>575</v>
      </c>
      <c r="C33" s="20">
        <v>370142619102</v>
      </c>
      <c r="D33" s="34"/>
      <c r="E33" s="25"/>
      <c r="F33" s="180"/>
      <c r="G33" s="72"/>
      <c r="H33" s="72"/>
      <c r="I33" s="73"/>
      <c r="J33" s="133"/>
      <c r="K33" s="133"/>
      <c r="L33" s="134"/>
      <c r="M33" s="136"/>
    </row>
    <row r="34" spans="1:13" ht="16.5" thickBot="1" x14ac:dyDescent="0.25">
      <c r="A34" s="151"/>
      <c r="B34" s="129" t="s">
        <v>275</v>
      </c>
      <c r="C34" s="49">
        <v>370142619102</v>
      </c>
      <c r="D34" s="130" t="s">
        <v>576</v>
      </c>
      <c r="E34" s="25" t="s">
        <v>182</v>
      </c>
      <c r="F34" s="180" t="s">
        <v>151</v>
      </c>
      <c r="G34" s="72">
        <v>6314</v>
      </c>
      <c r="H34" s="72">
        <v>5064.34</v>
      </c>
      <c r="I34" s="73" t="s">
        <v>106</v>
      </c>
      <c r="J34" s="133">
        <v>3298.6</v>
      </c>
      <c r="K34" s="133">
        <v>3298.6</v>
      </c>
      <c r="L34" s="134">
        <f t="shared" si="3"/>
        <v>100</v>
      </c>
      <c r="M34" s="136" t="s">
        <v>577</v>
      </c>
    </row>
    <row r="35" spans="1:13" ht="30" customHeight="1" x14ac:dyDescent="0.2">
      <c r="A35" s="142" t="s">
        <v>22</v>
      </c>
      <c r="B35" s="8" t="s">
        <v>188</v>
      </c>
      <c r="C35" s="15">
        <v>3710004206</v>
      </c>
      <c r="D35" s="35" t="s">
        <v>337</v>
      </c>
      <c r="E35" s="28" t="s">
        <v>182</v>
      </c>
      <c r="F35" s="181" t="s">
        <v>151</v>
      </c>
      <c r="G35" s="77">
        <v>3637.17</v>
      </c>
      <c r="H35" s="77">
        <v>3454.42</v>
      </c>
      <c r="I35" s="78">
        <f>H35/G35*100</f>
        <v>94.975489185273162</v>
      </c>
      <c r="J35" s="95">
        <v>3030.99</v>
      </c>
      <c r="K35" s="95">
        <v>3289.5</v>
      </c>
      <c r="L35" s="96">
        <f t="shared" si="3"/>
        <v>108.52889649916364</v>
      </c>
      <c r="M35" s="138" t="s">
        <v>483</v>
      </c>
    </row>
    <row r="36" spans="1:13" ht="30" x14ac:dyDescent="0.2">
      <c r="A36" s="143"/>
      <c r="B36" s="7" t="s">
        <v>189</v>
      </c>
      <c r="C36" s="14">
        <v>3710004414</v>
      </c>
      <c r="D36" s="29" t="s">
        <v>337</v>
      </c>
      <c r="E36" s="23" t="s">
        <v>182</v>
      </c>
      <c r="F36" s="113" t="s">
        <v>151</v>
      </c>
      <c r="G36" s="70">
        <v>10120.280000000001</v>
      </c>
      <c r="H36" s="70">
        <v>9484.76</v>
      </c>
      <c r="I36" s="71">
        <f>H36/G36*100</f>
        <v>93.72033184852593</v>
      </c>
      <c r="J36" s="92">
        <v>3030.99</v>
      </c>
      <c r="K36" s="92">
        <v>3289.5</v>
      </c>
      <c r="L36" s="93">
        <f t="shared" si="3"/>
        <v>108.52889649916364</v>
      </c>
      <c r="M36" s="137" t="s">
        <v>484</v>
      </c>
    </row>
    <row r="37" spans="1:13" x14ac:dyDescent="0.2">
      <c r="A37" s="143"/>
      <c r="B37" s="7" t="s">
        <v>79</v>
      </c>
      <c r="C37" s="14">
        <v>3702008951</v>
      </c>
      <c r="D37" s="29"/>
      <c r="E37" s="23"/>
      <c r="F37" s="113"/>
      <c r="G37" s="70"/>
      <c r="H37" s="70"/>
      <c r="I37" s="71"/>
      <c r="J37" s="93"/>
      <c r="K37" s="93"/>
      <c r="L37" s="93"/>
      <c r="M37" s="154" t="s">
        <v>383</v>
      </c>
    </row>
    <row r="38" spans="1:13" ht="47.25" x14ac:dyDescent="0.2">
      <c r="A38" s="143"/>
      <c r="B38" s="11" t="s">
        <v>190</v>
      </c>
      <c r="C38" s="48">
        <v>3702008951</v>
      </c>
      <c r="D38" s="29" t="s">
        <v>337</v>
      </c>
      <c r="E38" s="23" t="s">
        <v>183</v>
      </c>
      <c r="F38" s="113" t="s">
        <v>151</v>
      </c>
      <c r="G38" s="70">
        <v>1896.02</v>
      </c>
      <c r="H38" s="70">
        <v>1812.94</v>
      </c>
      <c r="I38" s="71">
        <f>H38/G38*100</f>
        <v>95.618189681543456</v>
      </c>
      <c r="J38" s="93"/>
      <c r="K38" s="93"/>
      <c r="L38" s="93"/>
      <c r="M38" s="154"/>
    </row>
    <row r="39" spans="1:13" ht="47.25" x14ac:dyDescent="0.2">
      <c r="A39" s="143"/>
      <c r="B39" s="11" t="s">
        <v>384</v>
      </c>
      <c r="C39" s="48">
        <v>3702008951</v>
      </c>
      <c r="D39" s="29" t="s">
        <v>337</v>
      </c>
      <c r="E39" s="23" t="s">
        <v>447</v>
      </c>
      <c r="F39" s="113" t="s">
        <v>151</v>
      </c>
      <c r="G39" s="70">
        <v>2719.18</v>
      </c>
      <c r="H39" s="70">
        <v>2651.4</v>
      </c>
      <c r="I39" s="71">
        <f>H39/G39*100</f>
        <v>97.507336770644102</v>
      </c>
      <c r="J39" s="92">
        <v>3070.67</v>
      </c>
      <c r="K39" s="92">
        <v>3181.68</v>
      </c>
      <c r="L39" s="93">
        <f>K39/J39*100</f>
        <v>103.61517193316116</v>
      </c>
      <c r="M39" s="154"/>
    </row>
    <row r="40" spans="1:13" ht="31.5" x14ac:dyDescent="0.2">
      <c r="A40" s="143"/>
      <c r="B40" s="7" t="s">
        <v>583</v>
      </c>
      <c r="C40" s="14">
        <v>3703023230</v>
      </c>
      <c r="D40" s="29" t="s">
        <v>579</v>
      </c>
      <c r="E40" s="23" t="s">
        <v>182</v>
      </c>
      <c r="F40" s="113" t="s">
        <v>151</v>
      </c>
      <c r="G40" s="70">
        <v>477.4</v>
      </c>
      <c r="H40" s="70">
        <v>440.52</v>
      </c>
      <c r="I40" s="71">
        <f>H40/G40*100</f>
        <v>92.274821952241297</v>
      </c>
      <c r="J40" s="93"/>
      <c r="K40" s="93"/>
      <c r="L40" s="185"/>
      <c r="M40" s="137" t="s">
        <v>387</v>
      </c>
    </row>
    <row r="41" spans="1:13" x14ac:dyDescent="0.2">
      <c r="A41" s="143"/>
      <c r="B41" s="7" t="s">
        <v>191</v>
      </c>
      <c r="C41" s="14">
        <v>3702237126</v>
      </c>
      <c r="D41" s="29" t="s">
        <v>337</v>
      </c>
      <c r="E41" s="23" t="s">
        <v>183</v>
      </c>
      <c r="F41" s="113" t="s">
        <v>151</v>
      </c>
      <c r="G41" s="70">
        <v>5299.27</v>
      </c>
      <c r="H41" s="70">
        <v>5962.62</v>
      </c>
      <c r="I41" s="71">
        <f>H41/G41*100</f>
        <v>112.51776188040994</v>
      </c>
      <c r="J41" s="185"/>
      <c r="K41" s="185"/>
      <c r="L41" s="185"/>
      <c r="M41" s="137" t="s">
        <v>344</v>
      </c>
    </row>
    <row r="42" spans="1:13" x14ac:dyDescent="0.2">
      <c r="A42" s="143"/>
      <c r="B42" s="7" t="s">
        <v>280</v>
      </c>
      <c r="C42" s="14">
        <v>3703023335</v>
      </c>
      <c r="D42" s="29"/>
      <c r="E42" s="23"/>
      <c r="F42" s="113"/>
      <c r="G42" s="70"/>
      <c r="H42" s="70"/>
      <c r="I42" s="71"/>
      <c r="J42" s="93"/>
      <c r="K42" s="93"/>
      <c r="L42" s="93"/>
      <c r="M42" s="44"/>
    </row>
    <row r="43" spans="1:13" ht="47.25" x14ac:dyDescent="0.2">
      <c r="A43" s="143"/>
      <c r="B43" s="11" t="s">
        <v>580</v>
      </c>
      <c r="C43" s="48">
        <v>3703023335</v>
      </c>
      <c r="D43" s="29" t="s">
        <v>579</v>
      </c>
      <c r="E43" s="23" t="s">
        <v>182</v>
      </c>
      <c r="F43" s="113" t="s">
        <v>151</v>
      </c>
      <c r="G43" s="70">
        <v>10604.82</v>
      </c>
      <c r="H43" s="70">
        <v>11473.63</v>
      </c>
      <c r="I43" s="71">
        <f>H43/G43*100</f>
        <v>108.19259544244974</v>
      </c>
      <c r="J43" s="92">
        <v>3070.67</v>
      </c>
      <c r="K43" s="92">
        <v>3289.5</v>
      </c>
      <c r="L43" s="93">
        <f>K43/J43*100</f>
        <v>107.12645774374974</v>
      </c>
      <c r="M43" s="137" t="s">
        <v>485</v>
      </c>
    </row>
    <row r="44" spans="1:13" x14ac:dyDescent="0.2">
      <c r="A44" s="143"/>
      <c r="B44" s="11" t="s">
        <v>581</v>
      </c>
      <c r="C44" s="48">
        <v>3703023335</v>
      </c>
      <c r="D44" s="29" t="s">
        <v>579</v>
      </c>
      <c r="E44" s="23" t="s">
        <v>182</v>
      </c>
      <c r="F44" s="113" t="s">
        <v>152</v>
      </c>
      <c r="G44" s="70">
        <v>11521.94</v>
      </c>
      <c r="H44" s="70">
        <v>7120.52</v>
      </c>
      <c r="I44" s="71">
        <f>H44/G44*100</f>
        <v>61.799662209662607</v>
      </c>
      <c r="J44" s="92">
        <v>3070.67</v>
      </c>
      <c r="K44" s="92">
        <v>3289.5</v>
      </c>
      <c r="L44" s="93">
        <f>K44/J44*100</f>
        <v>107.12645774374974</v>
      </c>
      <c r="M44" s="137" t="s">
        <v>486</v>
      </c>
    </row>
    <row r="45" spans="1:13" ht="30" x14ac:dyDescent="0.2">
      <c r="A45" s="143"/>
      <c r="B45" s="11" t="s">
        <v>582</v>
      </c>
      <c r="C45" s="48">
        <v>3703023335</v>
      </c>
      <c r="D45" s="29" t="s">
        <v>579</v>
      </c>
      <c r="E45" s="23" t="s">
        <v>182</v>
      </c>
      <c r="F45" s="113" t="s">
        <v>151</v>
      </c>
      <c r="G45" s="70">
        <v>9708.3700000000008</v>
      </c>
      <c r="H45" s="70">
        <v>9548.42</v>
      </c>
      <c r="I45" s="71">
        <f>H45/G45*100</f>
        <v>98.352452574428042</v>
      </c>
      <c r="J45" s="92">
        <v>3070.67</v>
      </c>
      <c r="K45" s="92">
        <v>3289.5</v>
      </c>
      <c r="L45" s="93">
        <f>K45/J45*100</f>
        <v>107.12645774374974</v>
      </c>
      <c r="M45" s="137" t="s">
        <v>485</v>
      </c>
    </row>
    <row r="46" spans="1:13" x14ac:dyDescent="0.2">
      <c r="A46" s="143"/>
      <c r="B46" s="7" t="s">
        <v>578</v>
      </c>
      <c r="C46" s="14">
        <v>3700008096</v>
      </c>
      <c r="D46" s="29"/>
      <c r="E46" s="23"/>
      <c r="F46" s="113"/>
      <c r="G46" s="70"/>
      <c r="H46" s="70"/>
      <c r="I46" s="71"/>
      <c r="J46" s="92"/>
      <c r="K46" s="92"/>
      <c r="L46" s="93"/>
      <c r="M46" s="137"/>
    </row>
    <row r="47" spans="1:13" ht="47.25" x14ac:dyDescent="0.2">
      <c r="A47" s="143"/>
      <c r="B47" s="11" t="s">
        <v>585</v>
      </c>
      <c r="C47" s="48">
        <v>3700008096</v>
      </c>
      <c r="D47" s="29" t="s">
        <v>589</v>
      </c>
      <c r="E47" s="23" t="s">
        <v>447</v>
      </c>
      <c r="F47" s="113"/>
      <c r="G47" s="70"/>
      <c r="H47" s="70">
        <v>10531.08</v>
      </c>
      <c r="I47" s="71" t="s">
        <v>106</v>
      </c>
      <c r="J47" s="92"/>
      <c r="K47" s="92">
        <v>3289.5</v>
      </c>
      <c r="L47" s="93" t="s">
        <v>106</v>
      </c>
      <c r="M47" s="145" t="s">
        <v>588</v>
      </c>
    </row>
    <row r="48" spans="1:13" x14ac:dyDescent="0.2">
      <c r="A48" s="143"/>
      <c r="B48" s="11" t="s">
        <v>586</v>
      </c>
      <c r="C48" s="48">
        <v>3700008096</v>
      </c>
      <c r="D48" s="29" t="s">
        <v>589</v>
      </c>
      <c r="E48" s="23" t="s">
        <v>447</v>
      </c>
      <c r="F48" s="113"/>
      <c r="G48" s="70"/>
      <c r="H48" s="70">
        <v>11797.19</v>
      </c>
      <c r="I48" s="71" t="s">
        <v>106</v>
      </c>
      <c r="J48" s="92"/>
      <c r="K48" s="92">
        <v>3289.5</v>
      </c>
      <c r="L48" s="93" t="s">
        <v>106</v>
      </c>
      <c r="M48" s="146"/>
    </row>
    <row r="49" spans="1:13" x14ac:dyDescent="0.2">
      <c r="A49" s="143"/>
      <c r="B49" s="11" t="s">
        <v>587</v>
      </c>
      <c r="C49" s="48">
        <v>3700008096</v>
      </c>
      <c r="D49" s="29" t="s">
        <v>589</v>
      </c>
      <c r="E49" s="23" t="s">
        <v>447</v>
      </c>
      <c r="F49" s="113"/>
      <c r="G49" s="70"/>
      <c r="H49" s="70">
        <v>10071.969999999999</v>
      </c>
      <c r="I49" s="71" t="s">
        <v>106</v>
      </c>
      <c r="J49" s="92"/>
      <c r="K49" s="92">
        <v>3289.5</v>
      </c>
      <c r="L49" s="93" t="s">
        <v>106</v>
      </c>
      <c r="M49" s="146"/>
    </row>
    <row r="50" spans="1:13" ht="32.25" thickBot="1" x14ac:dyDescent="0.25">
      <c r="A50" s="144"/>
      <c r="B50" s="131" t="s">
        <v>584</v>
      </c>
      <c r="C50" s="128">
        <v>3700008096</v>
      </c>
      <c r="D50" s="36" t="s">
        <v>589</v>
      </c>
      <c r="E50" s="24" t="s">
        <v>183</v>
      </c>
      <c r="F50" s="182"/>
      <c r="G50" s="81"/>
      <c r="H50" s="81">
        <v>353.63</v>
      </c>
      <c r="I50" s="82" t="s">
        <v>106</v>
      </c>
      <c r="J50" s="102"/>
      <c r="K50" s="102" t="s">
        <v>106</v>
      </c>
      <c r="L50" s="99" t="s">
        <v>106</v>
      </c>
      <c r="M50" s="147"/>
    </row>
    <row r="51" spans="1:13" x14ac:dyDescent="0.2">
      <c r="A51" s="152" t="s">
        <v>23</v>
      </c>
      <c r="B51" s="4" t="s">
        <v>192</v>
      </c>
      <c r="C51" s="16">
        <v>3711024251</v>
      </c>
      <c r="D51" s="37"/>
      <c r="E51" s="27"/>
      <c r="F51" s="179"/>
      <c r="G51" s="68"/>
      <c r="H51" s="68"/>
      <c r="I51" s="69"/>
      <c r="J51" s="135"/>
      <c r="K51" s="135"/>
      <c r="L51" s="135"/>
      <c r="M51" s="159" t="s">
        <v>487</v>
      </c>
    </row>
    <row r="52" spans="1:13" x14ac:dyDescent="0.2">
      <c r="A52" s="150"/>
      <c r="B52" s="11" t="s">
        <v>281</v>
      </c>
      <c r="C52" s="48">
        <v>3711024251</v>
      </c>
      <c r="D52" s="29" t="s">
        <v>337</v>
      </c>
      <c r="E52" s="23" t="s">
        <v>182</v>
      </c>
      <c r="F52" s="113" t="s">
        <v>151</v>
      </c>
      <c r="G52" s="70">
        <v>5015.92</v>
      </c>
      <c r="H52" s="70">
        <v>5918.4</v>
      </c>
      <c r="I52" s="71">
        <f>H52/G52*100</f>
        <v>117.99231247707299</v>
      </c>
      <c r="J52" s="92">
        <v>2756.28</v>
      </c>
      <c r="K52" s="92">
        <v>3059.47</v>
      </c>
      <c r="L52" s="93">
        <f>K52/J52*100</f>
        <v>110.99997097537259</v>
      </c>
      <c r="M52" s="154"/>
    </row>
    <row r="53" spans="1:13" x14ac:dyDescent="0.2">
      <c r="A53" s="150"/>
      <c r="B53" s="11" t="s">
        <v>282</v>
      </c>
      <c r="C53" s="48">
        <v>3711024251</v>
      </c>
      <c r="D53" s="29" t="s">
        <v>337</v>
      </c>
      <c r="E53" s="23" t="s">
        <v>182</v>
      </c>
      <c r="F53" s="113" t="s">
        <v>151</v>
      </c>
      <c r="G53" s="70">
        <v>6004.9</v>
      </c>
      <c r="H53" s="70">
        <v>5984.67</v>
      </c>
      <c r="I53" s="71">
        <f>H53/G53*100</f>
        <v>99.663108461423178</v>
      </c>
      <c r="J53" s="93" t="s">
        <v>106</v>
      </c>
      <c r="K53" s="93" t="s">
        <v>106</v>
      </c>
      <c r="L53" s="93" t="s">
        <v>106</v>
      </c>
      <c r="M53" s="154"/>
    </row>
    <row r="54" spans="1:13" x14ac:dyDescent="0.2">
      <c r="A54" s="150"/>
      <c r="B54" s="11" t="s">
        <v>283</v>
      </c>
      <c r="C54" s="48">
        <v>3711024251</v>
      </c>
      <c r="D54" s="29" t="s">
        <v>337</v>
      </c>
      <c r="E54" s="23" t="s">
        <v>182</v>
      </c>
      <c r="F54" s="113" t="s">
        <v>151</v>
      </c>
      <c r="G54" s="70">
        <v>2169.39</v>
      </c>
      <c r="H54" s="70">
        <v>2358.0700000000002</v>
      </c>
      <c r="I54" s="71">
        <f>H54/G54*100</f>
        <v>108.69737576000628</v>
      </c>
      <c r="J54" s="92">
        <v>1521.74</v>
      </c>
      <c r="K54" s="92">
        <v>1689.13</v>
      </c>
      <c r="L54" s="93">
        <f>K54/J54*100</f>
        <v>110.99990800005257</v>
      </c>
      <c r="M54" s="154"/>
    </row>
    <row r="55" spans="1:13" x14ac:dyDescent="0.2">
      <c r="A55" s="150"/>
      <c r="B55" s="11" t="s">
        <v>284</v>
      </c>
      <c r="C55" s="48">
        <v>3711024251</v>
      </c>
      <c r="D55" s="29" t="s">
        <v>337</v>
      </c>
      <c r="E55" s="23" t="s">
        <v>182</v>
      </c>
      <c r="F55" s="113" t="s">
        <v>151</v>
      </c>
      <c r="G55" s="70">
        <v>7088.75</v>
      </c>
      <c r="H55" s="70">
        <v>7177.37</v>
      </c>
      <c r="I55" s="71">
        <f>H55/G55*100</f>
        <v>101.25014988538177</v>
      </c>
      <c r="J55" s="92">
        <v>2966.14</v>
      </c>
      <c r="K55" s="92">
        <v>3289.5</v>
      </c>
      <c r="L55" s="93">
        <f>K55/J55*100</f>
        <v>110.90171064076544</v>
      </c>
      <c r="M55" s="154"/>
    </row>
    <row r="56" spans="1:13" x14ac:dyDescent="0.2">
      <c r="A56" s="150"/>
      <c r="B56" s="11" t="s">
        <v>515</v>
      </c>
      <c r="C56" s="48">
        <v>3711024251</v>
      </c>
      <c r="D56" s="29" t="s">
        <v>516</v>
      </c>
      <c r="E56" s="23" t="s">
        <v>182</v>
      </c>
      <c r="F56" s="113" t="s">
        <v>151</v>
      </c>
      <c r="G56" s="70" t="s">
        <v>106</v>
      </c>
      <c r="H56" s="70">
        <v>8069.69</v>
      </c>
      <c r="I56" s="71" t="s">
        <v>106</v>
      </c>
      <c r="J56" s="92" t="s">
        <v>106</v>
      </c>
      <c r="K56" s="92">
        <v>2089.36</v>
      </c>
      <c r="L56" s="93">
        <f>K56/1882.31*100</f>
        <v>110.99978218253106</v>
      </c>
      <c r="M56" s="137" t="s">
        <v>517</v>
      </c>
    </row>
    <row r="57" spans="1:13" x14ac:dyDescent="0.2">
      <c r="A57" s="150"/>
      <c r="B57" s="12" t="s">
        <v>195</v>
      </c>
      <c r="C57" s="14">
        <v>3711047668</v>
      </c>
      <c r="D57" s="38"/>
      <c r="E57" s="19"/>
      <c r="F57" s="113"/>
      <c r="G57" s="186"/>
      <c r="H57" s="70"/>
      <c r="I57" s="187"/>
      <c r="J57" s="188"/>
      <c r="K57" s="188"/>
      <c r="L57" s="188"/>
      <c r="M57" s="154" t="s">
        <v>488</v>
      </c>
    </row>
    <row r="58" spans="1:13" ht="31.5" x14ac:dyDescent="0.2">
      <c r="A58" s="150"/>
      <c r="B58" s="11" t="s">
        <v>76</v>
      </c>
      <c r="C58" s="48">
        <v>3711047668</v>
      </c>
      <c r="D58" s="29" t="s">
        <v>337</v>
      </c>
      <c r="E58" s="23" t="s">
        <v>182</v>
      </c>
      <c r="F58" s="113" t="s">
        <v>152</v>
      </c>
      <c r="G58" s="70">
        <v>2314.48</v>
      </c>
      <c r="H58" s="70">
        <v>2993.57</v>
      </c>
      <c r="I58" s="71">
        <f>H58/G58*100</f>
        <v>129.34093187238602</v>
      </c>
      <c r="J58" s="93"/>
      <c r="K58" s="93"/>
      <c r="L58" s="93"/>
      <c r="M58" s="154"/>
    </row>
    <row r="59" spans="1:13" x14ac:dyDescent="0.2">
      <c r="A59" s="150"/>
      <c r="B59" s="60" t="s">
        <v>77</v>
      </c>
      <c r="C59" s="48">
        <v>3711047668</v>
      </c>
      <c r="D59" s="29" t="s">
        <v>337</v>
      </c>
      <c r="E59" s="23" t="s">
        <v>182</v>
      </c>
      <c r="F59" s="113" t="s">
        <v>152</v>
      </c>
      <c r="G59" s="70">
        <v>3250.71</v>
      </c>
      <c r="H59" s="70">
        <v>4636.6400000000003</v>
      </c>
      <c r="I59" s="71">
        <f>H59/G59*100</f>
        <v>142.63468596091315</v>
      </c>
      <c r="J59" s="93"/>
      <c r="K59" s="93"/>
      <c r="L59" s="93"/>
      <c r="M59" s="154"/>
    </row>
    <row r="60" spans="1:13" ht="31.5" x14ac:dyDescent="0.2">
      <c r="A60" s="150"/>
      <c r="B60" s="61" t="s">
        <v>193</v>
      </c>
      <c r="C60" s="48">
        <v>3711047668</v>
      </c>
      <c r="D60" s="29" t="s">
        <v>337</v>
      </c>
      <c r="E60" s="23" t="s">
        <v>182</v>
      </c>
      <c r="F60" s="113"/>
      <c r="G60" s="183"/>
      <c r="H60" s="183"/>
      <c r="I60" s="183"/>
      <c r="J60" s="92">
        <v>2898.58</v>
      </c>
      <c r="K60" s="92">
        <v>3217.42</v>
      </c>
      <c r="L60" s="93">
        <f>K60/J60*100</f>
        <v>110.99986890132409</v>
      </c>
      <c r="M60" s="154"/>
    </row>
    <row r="61" spans="1:13" x14ac:dyDescent="0.2">
      <c r="A61" s="150"/>
      <c r="B61" s="61" t="s">
        <v>194</v>
      </c>
      <c r="C61" s="48">
        <v>3711047668</v>
      </c>
      <c r="D61" s="29" t="s">
        <v>337</v>
      </c>
      <c r="E61" s="23" t="s">
        <v>182</v>
      </c>
      <c r="F61" s="113"/>
      <c r="G61" s="183"/>
      <c r="H61" s="183"/>
      <c r="I61" s="183"/>
      <c r="J61" s="92">
        <v>3029.66</v>
      </c>
      <c r="K61" s="92">
        <v>3217.42</v>
      </c>
      <c r="L61" s="93">
        <f>K61/J61*100</f>
        <v>106.19739508723751</v>
      </c>
      <c r="M61" s="154"/>
    </row>
    <row r="62" spans="1:13" x14ac:dyDescent="0.2">
      <c r="A62" s="150"/>
      <c r="B62" s="7" t="s">
        <v>94</v>
      </c>
      <c r="C62" s="14">
        <v>3711003188</v>
      </c>
      <c r="D62" s="29" t="s">
        <v>337</v>
      </c>
      <c r="E62" s="23" t="s">
        <v>447</v>
      </c>
      <c r="F62" s="113" t="s">
        <v>151</v>
      </c>
      <c r="G62" s="70">
        <v>2945.74</v>
      </c>
      <c r="H62" s="70">
        <v>2850.05</v>
      </c>
      <c r="I62" s="71">
        <f>H62/G62*100</f>
        <v>96.75158024808708</v>
      </c>
      <c r="J62" s="92">
        <v>2002.9</v>
      </c>
      <c r="K62" s="92">
        <v>2223.2199999999998</v>
      </c>
      <c r="L62" s="93">
        <f>K62/J62*100</f>
        <v>111.00004992760495</v>
      </c>
      <c r="M62" s="137" t="s">
        <v>352</v>
      </c>
    </row>
    <row r="63" spans="1:13" x14ac:dyDescent="0.2">
      <c r="A63" s="150"/>
      <c r="B63" s="122" t="s">
        <v>145</v>
      </c>
      <c r="C63" s="14">
        <v>3702597104</v>
      </c>
      <c r="D63" s="29" t="s">
        <v>337</v>
      </c>
      <c r="E63" s="23" t="s">
        <v>447</v>
      </c>
      <c r="F63" s="113" t="s">
        <v>151</v>
      </c>
      <c r="G63" s="70">
        <v>2120.36</v>
      </c>
      <c r="H63" s="70">
        <v>2186.61</v>
      </c>
      <c r="I63" s="71">
        <f>H63/G63*100</f>
        <v>103.12446942971948</v>
      </c>
      <c r="J63" s="92">
        <v>2287.04</v>
      </c>
      <c r="K63" s="92">
        <v>2538.61</v>
      </c>
      <c r="L63" s="93">
        <f>K63/J63*100</f>
        <v>110.99980761158528</v>
      </c>
      <c r="M63" s="137" t="s">
        <v>354</v>
      </c>
    </row>
    <row r="64" spans="1:13" x14ac:dyDescent="0.2">
      <c r="A64" s="150"/>
      <c r="B64" s="7" t="s">
        <v>148</v>
      </c>
      <c r="C64" s="14">
        <v>3711039650</v>
      </c>
      <c r="D64" s="29"/>
      <c r="E64" s="23"/>
      <c r="F64" s="113"/>
      <c r="G64" s="79"/>
      <c r="H64" s="70"/>
      <c r="I64" s="80"/>
      <c r="J64" s="97"/>
      <c r="K64" s="97"/>
      <c r="L64" s="97"/>
      <c r="M64" s="154" t="s">
        <v>489</v>
      </c>
    </row>
    <row r="65" spans="1:13" x14ac:dyDescent="0.2">
      <c r="A65" s="150"/>
      <c r="B65" s="11" t="s">
        <v>166</v>
      </c>
      <c r="C65" s="48">
        <v>3711039650</v>
      </c>
      <c r="D65" s="29" t="s">
        <v>337</v>
      </c>
      <c r="E65" s="23" t="s">
        <v>182</v>
      </c>
      <c r="F65" s="113" t="s">
        <v>151</v>
      </c>
      <c r="G65" s="70">
        <v>2413.75</v>
      </c>
      <c r="H65" s="70">
        <v>2712.52</v>
      </c>
      <c r="I65" s="71">
        <f>H65/G65*100</f>
        <v>112.37783531848784</v>
      </c>
      <c r="J65" s="92">
        <v>2278.4</v>
      </c>
      <c r="K65" s="92">
        <v>2529.02</v>
      </c>
      <c r="L65" s="93">
        <f>K65/J65*100</f>
        <v>110.99982443820224</v>
      </c>
      <c r="M65" s="154"/>
    </row>
    <row r="66" spans="1:13" x14ac:dyDescent="0.2">
      <c r="A66" s="150"/>
      <c r="B66" s="11" t="s">
        <v>167</v>
      </c>
      <c r="C66" s="48">
        <v>3711039650</v>
      </c>
      <c r="D66" s="29" t="s">
        <v>337</v>
      </c>
      <c r="E66" s="23" t="s">
        <v>182</v>
      </c>
      <c r="F66" s="113" t="s">
        <v>151</v>
      </c>
      <c r="G66" s="70">
        <v>6916.99</v>
      </c>
      <c r="H66" s="70">
        <v>6808.16</v>
      </c>
      <c r="I66" s="71">
        <f>H66/G66*100</f>
        <v>98.426627767280266</v>
      </c>
      <c r="J66" s="92">
        <v>2966.14</v>
      </c>
      <c r="K66" s="92">
        <v>3289.5</v>
      </c>
      <c r="L66" s="93">
        <f>K66/J66*100</f>
        <v>110.90171064076544</v>
      </c>
      <c r="M66" s="154"/>
    </row>
    <row r="67" spans="1:13" x14ac:dyDescent="0.2">
      <c r="A67" s="150"/>
      <c r="B67" s="11" t="s">
        <v>168</v>
      </c>
      <c r="C67" s="48">
        <v>3711039650</v>
      </c>
      <c r="D67" s="29" t="s">
        <v>337</v>
      </c>
      <c r="E67" s="23" t="s">
        <v>182</v>
      </c>
      <c r="F67" s="113" t="s">
        <v>151</v>
      </c>
      <c r="G67" s="70">
        <v>10769.82</v>
      </c>
      <c r="H67" s="70">
        <v>10656.96</v>
      </c>
      <c r="I67" s="71">
        <f>H67/G67*100</f>
        <v>98.952071622366944</v>
      </c>
      <c r="J67" s="92">
        <v>2563.0300000000002</v>
      </c>
      <c r="K67" s="92">
        <v>2844.96</v>
      </c>
      <c r="L67" s="93">
        <f>K67/J67*100</f>
        <v>110.99987124614226</v>
      </c>
      <c r="M67" s="154"/>
    </row>
    <row r="68" spans="1:13" x14ac:dyDescent="0.2">
      <c r="A68" s="150"/>
      <c r="B68" s="7" t="s">
        <v>285</v>
      </c>
      <c r="C68" s="14">
        <v>3702202980</v>
      </c>
      <c r="D68" s="29" t="s">
        <v>337</v>
      </c>
      <c r="E68" s="23" t="s">
        <v>182</v>
      </c>
      <c r="F68" s="113" t="s">
        <v>151</v>
      </c>
      <c r="G68" s="79">
        <v>3542.46</v>
      </c>
      <c r="H68" s="79">
        <v>3767.7</v>
      </c>
      <c r="I68" s="71">
        <f>H68/G68*100</f>
        <v>106.35829338933959</v>
      </c>
      <c r="J68" s="98">
        <v>1960.98</v>
      </c>
      <c r="K68" s="98">
        <v>2176.69</v>
      </c>
      <c r="L68" s="93">
        <f>K68/J68*100</f>
        <v>111.00011218880357</v>
      </c>
      <c r="M68" s="137" t="s">
        <v>395</v>
      </c>
    </row>
    <row r="69" spans="1:13" x14ac:dyDescent="0.2">
      <c r="A69" s="150"/>
      <c r="B69" s="7" t="s">
        <v>286</v>
      </c>
      <c r="C69" s="14">
        <v>3711044459</v>
      </c>
      <c r="D69" s="29"/>
      <c r="E69" s="23"/>
      <c r="F69" s="113"/>
      <c r="G69" s="79"/>
      <c r="H69" s="70"/>
      <c r="I69" s="80"/>
      <c r="J69" s="97"/>
      <c r="K69" s="97"/>
      <c r="L69" s="97"/>
      <c r="M69" s="154" t="s">
        <v>423</v>
      </c>
    </row>
    <row r="70" spans="1:13" x14ac:dyDescent="0.2">
      <c r="A70" s="150"/>
      <c r="B70" s="11" t="s">
        <v>287</v>
      </c>
      <c r="C70" s="48">
        <v>3711044459</v>
      </c>
      <c r="D70" s="29" t="s">
        <v>337</v>
      </c>
      <c r="E70" s="23" t="s">
        <v>182</v>
      </c>
      <c r="F70" s="113" t="s">
        <v>151</v>
      </c>
      <c r="G70" s="79">
        <v>2551.4699999999998</v>
      </c>
      <c r="H70" s="70">
        <v>2869.96</v>
      </c>
      <c r="I70" s="71">
        <f>H70/G70*100</f>
        <v>112.48260806515459</v>
      </c>
      <c r="J70" s="98">
        <v>2217.04</v>
      </c>
      <c r="K70" s="92">
        <v>2460.91</v>
      </c>
      <c r="L70" s="93">
        <f>K70/J70*100</f>
        <v>110.99980153718472</v>
      </c>
      <c r="M70" s="154"/>
    </row>
    <row r="71" spans="1:13" ht="47.25" x14ac:dyDescent="0.2">
      <c r="A71" s="150"/>
      <c r="B71" s="11" t="s">
        <v>424</v>
      </c>
      <c r="C71" s="48">
        <v>3711044459</v>
      </c>
      <c r="D71" s="29" t="s">
        <v>337</v>
      </c>
      <c r="E71" s="23" t="s">
        <v>182</v>
      </c>
      <c r="F71" s="113" t="s">
        <v>151</v>
      </c>
      <c r="G71" s="79">
        <v>930.99</v>
      </c>
      <c r="H71" s="79">
        <v>1577.67</v>
      </c>
      <c r="I71" s="71">
        <f>H71/G71*100</f>
        <v>169.46154094028938</v>
      </c>
      <c r="J71" s="93" t="s">
        <v>106</v>
      </c>
      <c r="K71" s="93" t="s">
        <v>106</v>
      </c>
      <c r="L71" s="93" t="s">
        <v>106</v>
      </c>
      <c r="M71" s="137" t="s">
        <v>425</v>
      </c>
    </row>
    <row r="72" spans="1:13" x14ac:dyDescent="0.2">
      <c r="A72" s="150"/>
      <c r="B72" s="7" t="s">
        <v>90</v>
      </c>
      <c r="C72" s="14">
        <v>3702733438</v>
      </c>
      <c r="D72" s="29"/>
      <c r="E72" s="23"/>
      <c r="F72" s="113"/>
      <c r="G72" s="79"/>
      <c r="H72" s="70"/>
      <c r="I72" s="80"/>
      <c r="J72" s="97"/>
      <c r="K72" s="97"/>
      <c r="L72" s="97"/>
      <c r="M72" s="154" t="s">
        <v>430</v>
      </c>
    </row>
    <row r="73" spans="1:13" x14ac:dyDescent="0.2">
      <c r="A73" s="150"/>
      <c r="B73" s="11" t="s">
        <v>169</v>
      </c>
      <c r="C73" s="48">
        <v>3702733438</v>
      </c>
      <c r="D73" s="29" t="s">
        <v>337</v>
      </c>
      <c r="E73" s="23" t="s">
        <v>447</v>
      </c>
      <c r="F73" s="113" t="s">
        <v>151</v>
      </c>
      <c r="G73" s="79">
        <v>2336.9899999999998</v>
      </c>
      <c r="H73" s="70">
        <v>2749.75</v>
      </c>
      <c r="I73" s="71">
        <f>H73/G73*100</f>
        <v>117.66203535316797</v>
      </c>
      <c r="J73" s="98">
        <v>2391.8000000000002</v>
      </c>
      <c r="K73" s="92">
        <v>2654.9</v>
      </c>
      <c r="L73" s="93">
        <f>K73/J73*100</f>
        <v>111.00008361903168</v>
      </c>
      <c r="M73" s="154"/>
    </row>
    <row r="74" spans="1:13" ht="31.5" x14ac:dyDescent="0.2">
      <c r="A74" s="150"/>
      <c r="B74" s="7" t="s">
        <v>119</v>
      </c>
      <c r="C74" s="13">
        <v>6315376946</v>
      </c>
      <c r="D74" s="29" t="s">
        <v>337</v>
      </c>
      <c r="E74" s="23" t="s">
        <v>183</v>
      </c>
      <c r="F74" s="113" t="s">
        <v>151</v>
      </c>
      <c r="G74" s="70">
        <v>1249.1400000000001</v>
      </c>
      <c r="H74" s="70">
        <v>1369.27</v>
      </c>
      <c r="I74" s="71">
        <f>H74/G74*100</f>
        <v>109.61701650735705</v>
      </c>
      <c r="J74" s="93" t="s">
        <v>106</v>
      </c>
      <c r="K74" s="93" t="s">
        <v>106</v>
      </c>
      <c r="L74" s="93" t="s">
        <v>106</v>
      </c>
      <c r="M74" s="137" t="s">
        <v>426</v>
      </c>
    </row>
    <row r="75" spans="1:13" x14ac:dyDescent="0.2">
      <c r="A75" s="150"/>
      <c r="B75" s="7" t="s">
        <v>143</v>
      </c>
      <c r="C75" s="14">
        <v>7729314745</v>
      </c>
      <c r="D75" s="29"/>
      <c r="E75" s="23"/>
      <c r="F75" s="113"/>
      <c r="G75" s="79"/>
      <c r="H75" s="70"/>
      <c r="I75" s="80"/>
      <c r="J75" s="97"/>
      <c r="K75" s="97"/>
      <c r="L75" s="97"/>
      <c r="M75" s="154" t="s">
        <v>372</v>
      </c>
    </row>
    <row r="76" spans="1:13" ht="47.25" x14ac:dyDescent="0.2">
      <c r="A76" s="150"/>
      <c r="B76" s="11" t="s">
        <v>322</v>
      </c>
      <c r="C76" s="48">
        <v>7729314745</v>
      </c>
      <c r="D76" s="29" t="s">
        <v>337</v>
      </c>
      <c r="E76" s="23" t="s">
        <v>183</v>
      </c>
      <c r="F76" s="113" t="s">
        <v>151</v>
      </c>
      <c r="G76" s="79">
        <v>1656.81</v>
      </c>
      <c r="H76" s="79">
        <v>1633.24</v>
      </c>
      <c r="I76" s="71">
        <f>H76/G76*100</f>
        <v>98.577386664735243</v>
      </c>
      <c r="J76" s="93" t="s">
        <v>106</v>
      </c>
      <c r="K76" s="93" t="s">
        <v>106</v>
      </c>
      <c r="L76" s="93" t="s">
        <v>106</v>
      </c>
      <c r="M76" s="154"/>
    </row>
    <row r="77" spans="1:13" ht="16.5" thickBot="1" x14ac:dyDescent="0.25">
      <c r="A77" s="150"/>
      <c r="B77" s="7" t="s">
        <v>34</v>
      </c>
      <c r="C77" s="14">
        <v>3702542673</v>
      </c>
      <c r="D77" s="29" t="s">
        <v>337</v>
      </c>
      <c r="E77" s="23" t="s">
        <v>183</v>
      </c>
      <c r="F77" s="113" t="s">
        <v>151</v>
      </c>
      <c r="G77" s="70">
        <v>1420.29</v>
      </c>
      <c r="H77" s="70">
        <v>1523.26</v>
      </c>
      <c r="I77" s="71">
        <f>H77/G77*100</f>
        <v>107.24992783164002</v>
      </c>
      <c r="J77" s="93" t="s">
        <v>106</v>
      </c>
      <c r="K77" s="93" t="s">
        <v>106</v>
      </c>
      <c r="L77" s="93" t="s">
        <v>106</v>
      </c>
      <c r="M77" s="137" t="s">
        <v>428</v>
      </c>
    </row>
    <row r="78" spans="1:13" ht="31.5" x14ac:dyDescent="0.2">
      <c r="A78" s="149" t="s">
        <v>24</v>
      </c>
      <c r="B78" s="8" t="s">
        <v>119</v>
      </c>
      <c r="C78" s="21">
        <v>6315376946</v>
      </c>
      <c r="D78" s="35"/>
      <c r="E78" s="28"/>
      <c r="F78" s="181"/>
      <c r="G78" s="74"/>
      <c r="H78" s="77"/>
      <c r="I78" s="75"/>
      <c r="J78" s="94"/>
      <c r="K78" s="94"/>
      <c r="L78" s="94"/>
      <c r="M78" s="138"/>
    </row>
    <row r="79" spans="1:13" x14ac:dyDescent="0.2">
      <c r="A79" s="150"/>
      <c r="B79" s="11" t="s">
        <v>198</v>
      </c>
      <c r="C79" s="50">
        <v>6315376946</v>
      </c>
      <c r="D79" s="29" t="s">
        <v>337</v>
      </c>
      <c r="E79" s="23" t="s">
        <v>183</v>
      </c>
      <c r="F79" s="113" t="s">
        <v>151</v>
      </c>
      <c r="G79" s="70">
        <v>1005.88</v>
      </c>
      <c r="H79" s="70">
        <v>1112.76</v>
      </c>
      <c r="I79" s="71">
        <f>H79/G79*100</f>
        <v>110.62552193104544</v>
      </c>
      <c r="J79" s="93" t="s">
        <v>106</v>
      </c>
      <c r="K79" s="93" t="s">
        <v>106</v>
      </c>
      <c r="L79" s="93" t="s">
        <v>106</v>
      </c>
      <c r="M79" s="137" t="s">
        <v>426</v>
      </c>
    </row>
    <row r="80" spans="1:13" ht="78.75" x14ac:dyDescent="0.2">
      <c r="A80" s="150"/>
      <c r="B80" s="7" t="s">
        <v>421</v>
      </c>
      <c r="C80" s="50">
        <v>6315376946</v>
      </c>
      <c r="D80" s="29"/>
      <c r="E80" s="23"/>
      <c r="F80" s="113"/>
      <c r="G80" s="70"/>
      <c r="H80" s="70"/>
      <c r="I80" s="80"/>
      <c r="J80" s="97"/>
      <c r="K80" s="97"/>
      <c r="L80" s="97"/>
      <c r="M80" s="137"/>
    </row>
    <row r="81" spans="1:13" ht="45" x14ac:dyDescent="0.2">
      <c r="A81" s="150"/>
      <c r="B81" s="42" t="s">
        <v>305</v>
      </c>
      <c r="C81" s="50">
        <v>6315376946</v>
      </c>
      <c r="D81" s="29" t="s">
        <v>337</v>
      </c>
      <c r="E81" s="23" t="s">
        <v>447</v>
      </c>
      <c r="F81" s="113"/>
      <c r="G81" s="70">
        <v>1185.92</v>
      </c>
      <c r="H81" s="70">
        <v>1316.37</v>
      </c>
      <c r="I81" s="80">
        <f>H81/G81*100</f>
        <v>110.99989881273609</v>
      </c>
      <c r="J81" s="92">
        <v>1423.1</v>
      </c>
      <c r="K81" s="92">
        <v>1579.64</v>
      </c>
      <c r="L81" s="97">
        <f>K81/J81*100</f>
        <v>110.99992973086925</v>
      </c>
      <c r="M81" s="154" t="s">
        <v>552</v>
      </c>
    </row>
    <row r="82" spans="1:13" ht="75" x14ac:dyDescent="0.2">
      <c r="A82" s="150"/>
      <c r="B82" s="42" t="s">
        <v>306</v>
      </c>
      <c r="C82" s="50">
        <v>6315376946</v>
      </c>
      <c r="D82" s="29" t="s">
        <v>337</v>
      </c>
      <c r="E82" s="23" t="s">
        <v>447</v>
      </c>
      <c r="F82" s="113"/>
      <c r="G82" s="70">
        <v>1515.33</v>
      </c>
      <c r="H82" s="70">
        <v>1682.02</v>
      </c>
      <c r="I82" s="80">
        <f>H82/G82*100</f>
        <v>111.00024417123664</v>
      </c>
      <c r="J82" s="92">
        <v>1818.4</v>
      </c>
      <c r="K82" s="92">
        <v>2018.42</v>
      </c>
      <c r="L82" s="97">
        <f>K82/J82*100</f>
        <v>110.99978002639683</v>
      </c>
      <c r="M82" s="154"/>
    </row>
    <row r="83" spans="1:13" ht="30" x14ac:dyDescent="0.2">
      <c r="A83" s="150"/>
      <c r="B83" s="42" t="s">
        <v>307</v>
      </c>
      <c r="C83" s="50">
        <v>6315376946</v>
      </c>
      <c r="D83" s="29" t="s">
        <v>337</v>
      </c>
      <c r="E83" s="23" t="s">
        <v>183</v>
      </c>
      <c r="F83" s="113"/>
      <c r="G83" s="70">
        <v>1383.5</v>
      </c>
      <c r="H83" s="70">
        <v>1535.69</v>
      </c>
      <c r="I83" s="80">
        <f>H83/G83*100</f>
        <v>111.0003614022407</v>
      </c>
      <c r="J83" s="92" t="s">
        <v>106</v>
      </c>
      <c r="K83" s="92" t="s">
        <v>106</v>
      </c>
      <c r="L83" s="97" t="s">
        <v>106</v>
      </c>
      <c r="M83" s="154"/>
    </row>
    <row r="84" spans="1:13" ht="45" x14ac:dyDescent="0.2">
      <c r="A84" s="150"/>
      <c r="B84" s="42" t="s">
        <v>308</v>
      </c>
      <c r="C84" s="50">
        <v>6315376946</v>
      </c>
      <c r="D84" s="29" t="s">
        <v>337</v>
      </c>
      <c r="E84" s="23" t="s">
        <v>304</v>
      </c>
      <c r="F84" s="113"/>
      <c r="G84" s="70" t="s">
        <v>106</v>
      </c>
      <c r="H84" s="70" t="s">
        <v>106</v>
      </c>
      <c r="I84" s="80" t="s">
        <v>106</v>
      </c>
      <c r="J84" s="92">
        <v>1621.64</v>
      </c>
      <c r="K84" s="92">
        <v>1800.02</v>
      </c>
      <c r="L84" s="97">
        <f>K84/J84*100</f>
        <v>110.99997533361288</v>
      </c>
      <c r="M84" s="154"/>
    </row>
    <row r="85" spans="1:13" ht="45" x14ac:dyDescent="0.2">
      <c r="A85" s="150"/>
      <c r="B85" s="42" t="s">
        <v>309</v>
      </c>
      <c r="C85" s="50">
        <v>6315376946</v>
      </c>
      <c r="D85" s="29" t="s">
        <v>337</v>
      </c>
      <c r="E85" s="23" t="s">
        <v>447</v>
      </c>
      <c r="F85" s="113"/>
      <c r="G85" s="70">
        <v>1340.89</v>
      </c>
      <c r="H85" s="70">
        <v>1488.39</v>
      </c>
      <c r="I85" s="80">
        <f t="shared" ref="I85:I94" si="4">H85/G85*100</f>
        <v>111.00015661239924</v>
      </c>
      <c r="J85" s="92">
        <v>1609.07</v>
      </c>
      <c r="K85" s="92">
        <v>1786.07</v>
      </c>
      <c r="L85" s="97">
        <f>K85/J85*100</f>
        <v>111.00014293971053</v>
      </c>
      <c r="M85" s="154"/>
    </row>
    <row r="86" spans="1:13" ht="30" x14ac:dyDescent="0.2">
      <c r="A86" s="150"/>
      <c r="B86" s="42" t="s">
        <v>310</v>
      </c>
      <c r="C86" s="50">
        <v>6315376946</v>
      </c>
      <c r="D86" s="29" t="s">
        <v>337</v>
      </c>
      <c r="E86" s="23" t="s">
        <v>183</v>
      </c>
      <c r="F86" s="113"/>
      <c r="G86" s="70">
        <v>1777.56</v>
      </c>
      <c r="H86" s="70">
        <v>1973.09</v>
      </c>
      <c r="I86" s="80">
        <f t="shared" si="4"/>
        <v>110.99990998897364</v>
      </c>
      <c r="J86" s="92" t="s">
        <v>106</v>
      </c>
      <c r="K86" s="92" t="s">
        <v>106</v>
      </c>
      <c r="L86" s="97" t="s">
        <v>106</v>
      </c>
      <c r="M86" s="154"/>
    </row>
    <row r="87" spans="1:13" ht="45" x14ac:dyDescent="0.2">
      <c r="A87" s="150"/>
      <c r="B87" s="42" t="s">
        <v>311</v>
      </c>
      <c r="C87" s="50">
        <v>6315376946</v>
      </c>
      <c r="D87" s="29" t="s">
        <v>337</v>
      </c>
      <c r="E87" s="23" t="s">
        <v>183</v>
      </c>
      <c r="F87" s="113"/>
      <c r="G87" s="70">
        <v>1422.94</v>
      </c>
      <c r="H87" s="70">
        <v>1579.46</v>
      </c>
      <c r="I87" s="80">
        <f t="shared" si="4"/>
        <v>110.999761058091</v>
      </c>
      <c r="J87" s="92" t="s">
        <v>106</v>
      </c>
      <c r="K87" s="92" t="s">
        <v>106</v>
      </c>
      <c r="L87" s="97" t="s">
        <v>106</v>
      </c>
      <c r="M87" s="154"/>
    </row>
    <row r="88" spans="1:13" ht="60" x14ac:dyDescent="0.2">
      <c r="A88" s="150"/>
      <c r="B88" s="42" t="s">
        <v>312</v>
      </c>
      <c r="C88" s="50">
        <v>6315376946</v>
      </c>
      <c r="D88" s="29" t="s">
        <v>337</v>
      </c>
      <c r="E88" s="23" t="s">
        <v>183</v>
      </c>
      <c r="F88" s="113"/>
      <c r="G88" s="70">
        <v>1666.85</v>
      </c>
      <c r="H88" s="70">
        <v>1850.2</v>
      </c>
      <c r="I88" s="80">
        <f t="shared" si="4"/>
        <v>110.99979002309748</v>
      </c>
      <c r="J88" s="92" t="s">
        <v>106</v>
      </c>
      <c r="K88" s="92" t="s">
        <v>106</v>
      </c>
      <c r="L88" s="97" t="s">
        <v>106</v>
      </c>
      <c r="M88" s="154"/>
    </row>
    <row r="89" spans="1:13" ht="60" x14ac:dyDescent="0.2">
      <c r="A89" s="150"/>
      <c r="B89" s="42" t="s">
        <v>313</v>
      </c>
      <c r="C89" s="50">
        <v>6315376946</v>
      </c>
      <c r="D89" s="29" t="s">
        <v>337</v>
      </c>
      <c r="E89" s="23" t="s">
        <v>183</v>
      </c>
      <c r="F89" s="113"/>
      <c r="G89" s="70">
        <v>1582.2</v>
      </c>
      <c r="H89" s="70">
        <v>1756.24</v>
      </c>
      <c r="I89" s="80">
        <f t="shared" si="4"/>
        <v>110.99987359373024</v>
      </c>
      <c r="J89" s="92" t="s">
        <v>106</v>
      </c>
      <c r="K89" s="92" t="s">
        <v>106</v>
      </c>
      <c r="L89" s="97" t="s">
        <v>106</v>
      </c>
      <c r="M89" s="154"/>
    </row>
    <row r="90" spans="1:13" ht="60" x14ac:dyDescent="0.2">
      <c r="A90" s="150"/>
      <c r="B90" s="42" t="s">
        <v>314</v>
      </c>
      <c r="C90" s="50">
        <v>6315376946</v>
      </c>
      <c r="D90" s="29" t="s">
        <v>337</v>
      </c>
      <c r="E90" s="23" t="s">
        <v>447</v>
      </c>
      <c r="F90" s="113"/>
      <c r="G90" s="70">
        <v>1794.17</v>
      </c>
      <c r="H90" s="70">
        <v>1955.65</v>
      </c>
      <c r="I90" s="80">
        <f t="shared" si="4"/>
        <v>109.00026195956904</v>
      </c>
      <c r="J90" s="92">
        <v>2153</v>
      </c>
      <c r="K90" s="92">
        <v>2346.7800000000002</v>
      </c>
      <c r="L90" s="97">
        <f>K90/J90*100</f>
        <v>109.00046446818395</v>
      </c>
      <c r="M90" s="154"/>
    </row>
    <row r="91" spans="1:13" ht="45" x14ac:dyDescent="0.2">
      <c r="A91" s="150"/>
      <c r="B91" s="42" t="s">
        <v>315</v>
      </c>
      <c r="C91" s="50">
        <v>6315376946</v>
      </c>
      <c r="D91" s="29" t="s">
        <v>337</v>
      </c>
      <c r="E91" s="23" t="s">
        <v>447</v>
      </c>
      <c r="F91" s="113"/>
      <c r="G91" s="70">
        <v>2027.64</v>
      </c>
      <c r="H91" s="70">
        <v>2210.13</v>
      </c>
      <c r="I91" s="80">
        <f t="shared" si="4"/>
        <v>109.00011836420667</v>
      </c>
      <c r="J91" s="92">
        <v>2433.17</v>
      </c>
      <c r="K91" s="92">
        <v>2652.16</v>
      </c>
      <c r="L91" s="97">
        <f>K91/J91*100</f>
        <v>109.00019316365071</v>
      </c>
      <c r="M91" s="154"/>
    </row>
    <row r="92" spans="1:13" ht="30" x14ac:dyDescent="0.2">
      <c r="A92" s="150"/>
      <c r="B92" s="42" t="s">
        <v>316</v>
      </c>
      <c r="C92" s="50">
        <v>6315376946</v>
      </c>
      <c r="D92" s="29" t="s">
        <v>337</v>
      </c>
      <c r="E92" s="23" t="s">
        <v>447</v>
      </c>
      <c r="F92" s="113"/>
      <c r="G92" s="70">
        <v>2083.33</v>
      </c>
      <c r="H92" s="70">
        <v>2270.83</v>
      </c>
      <c r="I92" s="80">
        <f t="shared" si="4"/>
        <v>109.00001440002305</v>
      </c>
      <c r="J92" s="92">
        <v>2500</v>
      </c>
      <c r="K92" s="92">
        <v>2725</v>
      </c>
      <c r="L92" s="97">
        <f>K92/J92*100</f>
        <v>109.00000000000001</v>
      </c>
      <c r="M92" s="154"/>
    </row>
    <row r="93" spans="1:13" ht="30" x14ac:dyDescent="0.2">
      <c r="A93" s="150"/>
      <c r="B93" s="42" t="s">
        <v>317</v>
      </c>
      <c r="C93" s="50">
        <v>6315376946</v>
      </c>
      <c r="D93" s="29" t="s">
        <v>337</v>
      </c>
      <c r="E93" s="23" t="s">
        <v>183</v>
      </c>
      <c r="F93" s="113"/>
      <c r="G93" s="70">
        <v>1998.29</v>
      </c>
      <c r="H93" s="70">
        <v>2218.1</v>
      </c>
      <c r="I93" s="80">
        <f t="shared" si="4"/>
        <v>110.99990491870548</v>
      </c>
      <c r="J93" s="92" t="s">
        <v>106</v>
      </c>
      <c r="K93" s="92" t="s">
        <v>106</v>
      </c>
      <c r="L93" s="97" t="s">
        <v>106</v>
      </c>
      <c r="M93" s="154"/>
    </row>
    <row r="94" spans="1:13" ht="30" x14ac:dyDescent="0.2">
      <c r="A94" s="150"/>
      <c r="B94" s="42" t="s">
        <v>318</v>
      </c>
      <c r="C94" s="50">
        <v>6315376946</v>
      </c>
      <c r="D94" s="29" t="s">
        <v>337</v>
      </c>
      <c r="E94" s="23" t="s">
        <v>183</v>
      </c>
      <c r="F94" s="113"/>
      <c r="G94" s="70">
        <v>2235.84</v>
      </c>
      <c r="H94" s="70">
        <v>2481.7800000000002</v>
      </c>
      <c r="I94" s="80">
        <f t="shared" si="4"/>
        <v>110.99989265779304</v>
      </c>
      <c r="J94" s="92" t="s">
        <v>106</v>
      </c>
      <c r="K94" s="92" t="s">
        <v>106</v>
      </c>
      <c r="L94" s="97" t="s">
        <v>106</v>
      </c>
      <c r="M94" s="154"/>
    </row>
    <row r="95" spans="1:13" x14ac:dyDescent="0.2">
      <c r="A95" s="150"/>
      <c r="B95" s="7" t="s">
        <v>90</v>
      </c>
      <c r="C95" s="14">
        <v>3702733438</v>
      </c>
      <c r="D95" s="29"/>
      <c r="E95" s="23"/>
      <c r="F95" s="113"/>
      <c r="G95" s="79"/>
      <c r="H95" s="70"/>
      <c r="I95" s="70"/>
      <c r="J95" s="92"/>
      <c r="K95" s="92"/>
      <c r="L95" s="92"/>
      <c r="M95" s="154" t="s">
        <v>373</v>
      </c>
    </row>
    <row r="96" spans="1:13" x14ac:dyDescent="0.2">
      <c r="A96" s="150"/>
      <c r="B96" s="11" t="s">
        <v>199</v>
      </c>
      <c r="C96" s="48">
        <v>3702733438</v>
      </c>
      <c r="D96" s="29"/>
      <c r="E96" s="23"/>
      <c r="F96" s="113"/>
      <c r="G96" s="79" t="s">
        <v>106</v>
      </c>
      <c r="H96" s="79" t="s">
        <v>106</v>
      </c>
      <c r="I96" s="71" t="s">
        <v>106</v>
      </c>
      <c r="J96" s="93" t="s">
        <v>106</v>
      </c>
      <c r="K96" s="93" t="s">
        <v>106</v>
      </c>
      <c r="L96" s="93" t="s">
        <v>106</v>
      </c>
      <c r="M96" s="154"/>
    </row>
    <row r="97" spans="1:13" x14ac:dyDescent="0.2">
      <c r="A97" s="150"/>
      <c r="B97" s="11" t="s">
        <v>320</v>
      </c>
      <c r="C97" s="48">
        <v>3702733438</v>
      </c>
      <c r="D97" s="29"/>
      <c r="E97" s="23"/>
      <c r="F97" s="113"/>
      <c r="G97" s="79" t="s">
        <v>106</v>
      </c>
      <c r="H97" s="79" t="s">
        <v>106</v>
      </c>
      <c r="I97" s="71" t="s">
        <v>106</v>
      </c>
      <c r="J97" s="93" t="s">
        <v>106</v>
      </c>
      <c r="K97" s="93" t="s">
        <v>106</v>
      </c>
      <c r="L97" s="93" t="s">
        <v>106</v>
      </c>
      <c r="M97" s="154"/>
    </row>
    <row r="98" spans="1:13" ht="31.5" x14ac:dyDescent="0.2">
      <c r="A98" s="150"/>
      <c r="B98" s="11" t="s">
        <v>507</v>
      </c>
      <c r="C98" s="48">
        <v>3702733438</v>
      </c>
      <c r="D98" s="121" t="s">
        <v>590</v>
      </c>
      <c r="E98" s="23" t="s">
        <v>183</v>
      </c>
      <c r="F98" s="113"/>
      <c r="G98" s="79">
        <v>1066.31</v>
      </c>
      <c r="H98" s="79">
        <v>441.85</v>
      </c>
      <c r="I98" s="80" t="s">
        <v>106</v>
      </c>
      <c r="J98" s="93"/>
      <c r="K98" s="93" t="s">
        <v>106</v>
      </c>
      <c r="L98" s="93" t="s">
        <v>106</v>
      </c>
      <c r="M98" s="137" t="s">
        <v>591</v>
      </c>
    </row>
    <row r="99" spans="1:13" ht="63" x14ac:dyDescent="0.2">
      <c r="A99" s="150"/>
      <c r="B99" s="11" t="s">
        <v>321</v>
      </c>
      <c r="C99" s="48">
        <v>3702733438</v>
      </c>
      <c r="D99" s="29" t="s">
        <v>337</v>
      </c>
      <c r="E99" s="23" t="s">
        <v>183</v>
      </c>
      <c r="F99" s="113" t="s">
        <v>151</v>
      </c>
      <c r="G99" s="79">
        <v>441.85</v>
      </c>
      <c r="H99" s="70">
        <v>583.86</v>
      </c>
      <c r="I99" s="80">
        <f>H99/G99*100</f>
        <v>132.13986647052167</v>
      </c>
      <c r="J99" s="93" t="s">
        <v>106</v>
      </c>
      <c r="K99" s="93" t="s">
        <v>106</v>
      </c>
      <c r="L99" s="93" t="s">
        <v>106</v>
      </c>
      <c r="M99" s="137" t="s">
        <v>430</v>
      </c>
    </row>
    <row r="100" spans="1:13" x14ac:dyDescent="0.2">
      <c r="A100" s="150"/>
      <c r="B100" s="7" t="s">
        <v>120</v>
      </c>
      <c r="C100" s="14">
        <v>3728000065</v>
      </c>
      <c r="D100" s="29"/>
      <c r="E100" s="23"/>
      <c r="F100" s="113"/>
      <c r="G100" s="79" t="s">
        <v>106</v>
      </c>
      <c r="H100" s="79" t="s">
        <v>106</v>
      </c>
      <c r="I100" s="71" t="s">
        <v>106</v>
      </c>
      <c r="J100" s="93" t="s">
        <v>106</v>
      </c>
      <c r="K100" s="93" t="s">
        <v>106</v>
      </c>
      <c r="L100" s="93" t="s">
        <v>106</v>
      </c>
      <c r="M100" s="137" t="s">
        <v>373</v>
      </c>
    </row>
    <row r="101" spans="1:13" x14ac:dyDescent="0.2">
      <c r="A101" s="150"/>
      <c r="B101" s="7" t="s">
        <v>121</v>
      </c>
      <c r="C101" s="14">
        <v>3731001968</v>
      </c>
      <c r="D101" s="29"/>
      <c r="E101" s="23"/>
      <c r="F101" s="113"/>
      <c r="G101" s="79" t="s">
        <v>106</v>
      </c>
      <c r="H101" s="79" t="s">
        <v>106</v>
      </c>
      <c r="I101" s="71" t="s">
        <v>106</v>
      </c>
      <c r="J101" s="93" t="s">
        <v>106</v>
      </c>
      <c r="K101" s="93" t="s">
        <v>106</v>
      </c>
      <c r="L101" s="93" t="s">
        <v>106</v>
      </c>
      <c r="M101" s="137" t="s">
        <v>373</v>
      </c>
    </row>
    <row r="102" spans="1:13" x14ac:dyDescent="0.2">
      <c r="A102" s="150"/>
      <c r="B102" s="122" t="s">
        <v>135</v>
      </c>
      <c r="C102" s="14">
        <v>3702597104</v>
      </c>
      <c r="D102" s="29"/>
      <c r="E102" s="23"/>
      <c r="F102" s="113"/>
      <c r="G102" s="70" t="s">
        <v>106</v>
      </c>
      <c r="H102" s="70" t="s">
        <v>106</v>
      </c>
      <c r="I102" s="71" t="s">
        <v>106</v>
      </c>
      <c r="J102" s="93" t="s">
        <v>106</v>
      </c>
      <c r="K102" s="93" t="s">
        <v>106</v>
      </c>
      <c r="L102" s="93" t="s">
        <v>106</v>
      </c>
      <c r="M102" s="137" t="s">
        <v>373</v>
      </c>
    </row>
    <row r="103" spans="1:13" ht="31.5" x14ac:dyDescent="0.2">
      <c r="A103" s="150"/>
      <c r="B103" s="7" t="s">
        <v>136</v>
      </c>
      <c r="C103" s="14">
        <v>7722445731</v>
      </c>
      <c r="D103" s="29"/>
      <c r="E103" s="23"/>
      <c r="F103" s="113"/>
      <c r="G103" s="79" t="s">
        <v>106</v>
      </c>
      <c r="H103" s="79" t="s">
        <v>106</v>
      </c>
      <c r="I103" s="71" t="s">
        <v>106</v>
      </c>
      <c r="J103" s="93" t="s">
        <v>106</v>
      </c>
      <c r="K103" s="93" t="s">
        <v>106</v>
      </c>
      <c r="L103" s="93" t="s">
        <v>106</v>
      </c>
      <c r="M103" s="137" t="s">
        <v>373</v>
      </c>
    </row>
    <row r="104" spans="1:13" ht="31.5" x14ac:dyDescent="0.2">
      <c r="A104" s="150"/>
      <c r="B104" s="7" t="s">
        <v>374</v>
      </c>
      <c r="C104" s="14">
        <v>3704005593</v>
      </c>
      <c r="D104" s="29"/>
      <c r="E104" s="23"/>
      <c r="F104" s="113"/>
      <c r="G104" s="79" t="s">
        <v>106</v>
      </c>
      <c r="H104" s="79" t="s">
        <v>106</v>
      </c>
      <c r="I104" s="71" t="s">
        <v>106</v>
      </c>
      <c r="J104" s="93" t="s">
        <v>106</v>
      </c>
      <c r="K104" s="93" t="s">
        <v>106</v>
      </c>
      <c r="L104" s="93" t="s">
        <v>106</v>
      </c>
      <c r="M104" s="41" t="s">
        <v>373</v>
      </c>
    </row>
    <row r="105" spans="1:13" ht="57" x14ac:dyDescent="0.2">
      <c r="A105" s="150"/>
      <c r="B105" s="10" t="s">
        <v>36</v>
      </c>
      <c r="C105" s="14">
        <v>7708503727</v>
      </c>
      <c r="D105" s="29"/>
      <c r="E105" s="23"/>
      <c r="F105" s="113"/>
      <c r="G105" s="79" t="s">
        <v>106</v>
      </c>
      <c r="H105" s="79" t="s">
        <v>106</v>
      </c>
      <c r="I105" s="71" t="s">
        <v>106</v>
      </c>
      <c r="J105" s="93" t="s">
        <v>106</v>
      </c>
      <c r="K105" s="93" t="s">
        <v>106</v>
      </c>
      <c r="L105" s="93" t="s">
        <v>106</v>
      </c>
      <c r="M105" s="41" t="s">
        <v>373</v>
      </c>
    </row>
    <row r="106" spans="1:13" x14ac:dyDescent="0.2">
      <c r="A106" s="150"/>
      <c r="B106" s="7" t="s">
        <v>37</v>
      </c>
      <c r="C106" s="14">
        <v>3702630143</v>
      </c>
      <c r="D106" s="29"/>
      <c r="E106" s="23"/>
      <c r="F106" s="113"/>
      <c r="G106" s="79" t="s">
        <v>106</v>
      </c>
      <c r="H106" s="79" t="s">
        <v>106</v>
      </c>
      <c r="I106" s="71" t="s">
        <v>106</v>
      </c>
      <c r="J106" s="93" t="s">
        <v>106</v>
      </c>
      <c r="K106" s="93" t="s">
        <v>106</v>
      </c>
      <c r="L106" s="93" t="s">
        <v>106</v>
      </c>
      <c r="M106" s="41" t="s">
        <v>373</v>
      </c>
    </row>
    <row r="107" spans="1:13" x14ac:dyDescent="0.2">
      <c r="A107" s="150"/>
      <c r="B107" s="7" t="s">
        <v>40</v>
      </c>
      <c r="C107" s="14">
        <v>3702005291</v>
      </c>
      <c r="D107" s="29"/>
      <c r="E107" s="23"/>
      <c r="F107" s="113"/>
      <c r="G107" s="79" t="s">
        <v>106</v>
      </c>
      <c r="H107" s="79" t="s">
        <v>106</v>
      </c>
      <c r="I107" s="71" t="s">
        <v>106</v>
      </c>
      <c r="J107" s="93" t="s">
        <v>106</v>
      </c>
      <c r="K107" s="93" t="s">
        <v>106</v>
      </c>
      <c r="L107" s="93" t="s">
        <v>106</v>
      </c>
      <c r="M107" s="41" t="s">
        <v>373</v>
      </c>
    </row>
    <row r="108" spans="1:13" x14ac:dyDescent="0.2">
      <c r="A108" s="150"/>
      <c r="B108" s="7" t="s">
        <v>174</v>
      </c>
      <c r="C108" s="14">
        <v>3302003469</v>
      </c>
      <c r="D108" s="29"/>
      <c r="E108" s="23"/>
      <c r="F108" s="113"/>
      <c r="G108" s="79" t="s">
        <v>106</v>
      </c>
      <c r="H108" s="79" t="s">
        <v>106</v>
      </c>
      <c r="I108" s="71" t="s">
        <v>106</v>
      </c>
      <c r="J108" s="93" t="s">
        <v>106</v>
      </c>
      <c r="K108" s="93" t="s">
        <v>106</v>
      </c>
      <c r="L108" s="93" t="s">
        <v>106</v>
      </c>
      <c r="M108" s="154" t="s">
        <v>373</v>
      </c>
    </row>
    <row r="109" spans="1:13" x14ac:dyDescent="0.2">
      <c r="A109" s="150"/>
      <c r="B109" s="11" t="s">
        <v>288</v>
      </c>
      <c r="C109" s="48">
        <v>3302003469</v>
      </c>
      <c r="D109" s="29"/>
      <c r="E109" s="23"/>
      <c r="F109" s="113"/>
      <c r="G109" s="79" t="s">
        <v>106</v>
      </c>
      <c r="H109" s="79" t="s">
        <v>106</v>
      </c>
      <c r="I109" s="71" t="s">
        <v>106</v>
      </c>
      <c r="J109" s="93" t="s">
        <v>106</v>
      </c>
      <c r="K109" s="93" t="s">
        <v>106</v>
      </c>
      <c r="L109" s="93" t="s">
        <v>106</v>
      </c>
      <c r="M109" s="154"/>
    </row>
    <row r="110" spans="1:13" ht="31.5" x14ac:dyDescent="0.2">
      <c r="A110" s="150"/>
      <c r="B110" s="11" t="s">
        <v>289</v>
      </c>
      <c r="C110" s="48">
        <v>3302003469</v>
      </c>
      <c r="D110" s="29"/>
      <c r="E110" s="23"/>
      <c r="F110" s="113"/>
      <c r="G110" s="79" t="s">
        <v>106</v>
      </c>
      <c r="H110" s="79" t="s">
        <v>106</v>
      </c>
      <c r="I110" s="71" t="s">
        <v>106</v>
      </c>
      <c r="J110" s="93" t="s">
        <v>106</v>
      </c>
      <c r="K110" s="93" t="s">
        <v>106</v>
      </c>
      <c r="L110" s="93" t="s">
        <v>106</v>
      </c>
      <c r="M110" s="154"/>
    </row>
    <row r="111" spans="1:13" hidden="1" outlineLevel="1" x14ac:dyDescent="0.2">
      <c r="A111" s="150"/>
      <c r="B111" s="117" t="s">
        <v>505</v>
      </c>
      <c r="C111" s="48"/>
      <c r="D111" s="29"/>
      <c r="E111" s="23"/>
      <c r="F111" s="113"/>
      <c r="G111" s="79"/>
      <c r="H111" s="79"/>
      <c r="I111" s="71"/>
      <c r="J111" s="93"/>
      <c r="K111" s="93"/>
      <c r="L111" s="93"/>
      <c r="M111" s="137"/>
    </row>
    <row r="112" spans="1:13" collapsed="1" x14ac:dyDescent="0.2">
      <c r="A112" s="150"/>
      <c r="B112" s="7" t="s">
        <v>172</v>
      </c>
      <c r="C112" s="14">
        <v>3702207918</v>
      </c>
      <c r="D112" s="29"/>
      <c r="E112" s="23"/>
      <c r="F112" s="113"/>
      <c r="G112" s="79" t="s">
        <v>106</v>
      </c>
      <c r="H112" s="79" t="s">
        <v>106</v>
      </c>
      <c r="I112" s="71" t="s">
        <v>106</v>
      </c>
      <c r="J112" s="93" t="s">
        <v>106</v>
      </c>
      <c r="K112" s="93" t="s">
        <v>106</v>
      </c>
      <c r="L112" s="93" t="s">
        <v>106</v>
      </c>
      <c r="M112" s="137" t="s">
        <v>373</v>
      </c>
    </row>
    <row r="113" spans="1:13" x14ac:dyDescent="0.2">
      <c r="A113" s="150"/>
      <c r="B113" s="7" t="s">
        <v>122</v>
      </c>
      <c r="C113" s="14">
        <v>3731011645</v>
      </c>
      <c r="D113" s="29"/>
      <c r="E113" s="23"/>
      <c r="F113" s="113"/>
      <c r="G113" s="79" t="s">
        <v>106</v>
      </c>
      <c r="H113" s="79" t="s">
        <v>106</v>
      </c>
      <c r="I113" s="71" t="s">
        <v>106</v>
      </c>
      <c r="J113" s="93" t="s">
        <v>106</v>
      </c>
      <c r="K113" s="93" t="s">
        <v>106</v>
      </c>
      <c r="L113" s="93" t="s">
        <v>106</v>
      </c>
      <c r="M113" s="137" t="s">
        <v>373</v>
      </c>
    </row>
    <row r="114" spans="1:13" x14ac:dyDescent="0.2">
      <c r="A114" s="150"/>
      <c r="B114" s="7" t="s">
        <v>143</v>
      </c>
      <c r="C114" s="14">
        <v>7729314745</v>
      </c>
      <c r="D114" s="29"/>
      <c r="E114" s="23"/>
      <c r="F114" s="113"/>
      <c r="G114" s="79" t="s">
        <v>106</v>
      </c>
      <c r="H114" s="79" t="s">
        <v>106</v>
      </c>
      <c r="I114" s="71" t="s">
        <v>106</v>
      </c>
      <c r="J114" s="93" t="s">
        <v>106</v>
      </c>
      <c r="K114" s="93" t="s">
        <v>106</v>
      </c>
      <c r="L114" s="93" t="s">
        <v>106</v>
      </c>
      <c r="M114" s="154" t="s">
        <v>373</v>
      </c>
    </row>
    <row r="115" spans="1:13" x14ac:dyDescent="0.2">
      <c r="A115" s="150"/>
      <c r="B115" s="11" t="s">
        <v>173</v>
      </c>
      <c r="C115" s="48">
        <v>7729314745</v>
      </c>
      <c r="D115" s="29"/>
      <c r="E115" s="23"/>
      <c r="F115" s="113"/>
      <c r="G115" s="79" t="s">
        <v>106</v>
      </c>
      <c r="H115" s="79" t="s">
        <v>106</v>
      </c>
      <c r="I115" s="71" t="s">
        <v>106</v>
      </c>
      <c r="J115" s="93" t="s">
        <v>106</v>
      </c>
      <c r="K115" s="93" t="s">
        <v>106</v>
      </c>
      <c r="L115" s="93" t="s">
        <v>106</v>
      </c>
      <c r="M115" s="154"/>
    </row>
    <row r="116" spans="1:13" ht="31.5" x14ac:dyDescent="0.2">
      <c r="A116" s="150"/>
      <c r="B116" s="11" t="s">
        <v>323</v>
      </c>
      <c r="C116" s="48">
        <v>7729314745</v>
      </c>
      <c r="D116" s="29"/>
      <c r="E116" s="23"/>
      <c r="F116" s="113"/>
      <c r="G116" s="79" t="s">
        <v>106</v>
      </c>
      <c r="H116" s="79" t="s">
        <v>106</v>
      </c>
      <c r="I116" s="71" t="s">
        <v>106</v>
      </c>
      <c r="J116" s="93" t="s">
        <v>106</v>
      </c>
      <c r="K116" s="93" t="s">
        <v>106</v>
      </c>
      <c r="L116" s="93" t="s">
        <v>106</v>
      </c>
      <c r="M116" s="154"/>
    </row>
    <row r="117" spans="1:13" ht="31.5" x14ac:dyDescent="0.2">
      <c r="A117" s="150"/>
      <c r="B117" s="7" t="s">
        <v>422</v>
      </c>
      <c r="C117" s="14">
        <v>3702542673</v>
      </c>
      <c r="D117" s="29"/>
      <c r="E117" s="23"/>
      <c r="F117" s="113"/>
      <c r="G117" s="79" t="s">
        <v>106</v>
      </c>
      <c r="H117" s="79" t="s">
        <v>106</v>
      </c>
      <c r="I117" s="71" t="s">
        <v>106</v>
      </c>
      <c r="J117" s="93" t="s">
        <v>106</v>
      </c>
      <c r="K117" s="93" t="s">
        <v>106</v>
      </c>
      <c r="L117" s="93" t="s">
        <v>106</v>
      </c>
      <c r="M117" s="137" t="s">
        <v>373</v>
      </c>
    </row>
    <row r="118" spans="1:13" x14ac:dyDescent="0.2">
      <c r="A118" s="150"/>
      <c r="B118" s="7" t="s">
        <v>202</v>
      </c>
      <c r="C118" s="14">
        <v>3702552872</v>
      </c>
      <c r="D118" s="29"/>
      <c r="E118" s="23"/>
      <c r="F118" s="113"/>
      <c r="G118" s="79" t="s">
        <v>106</v>
      </c>
      <c r="H118" s="79" t="s">
        <v>106</v>
      </c>
      <c r="I118" s="71" t="s">
        <v>106</v>
      </c>
      <c r="J118" s="93" t="s">
        <v>106</v>
      </c>
      <c r="K118" s="93" t="s">
        <v>106</v>
      </c>
      <c r="L118" s="93" t="s">
        <v>106</v>
      </c>
      <c r="M118" s="137" t="s">
        <v>373</v>
      </c>
    </row>
    <row r="119" spans="1:13" x14ac:dyDescent="0.2">
      <c r="A119" s="150"/>
      <c r="B119" s="7" t="s">
        <v>140</v>
      </c>
      <c r="C119" s="14">
        <v>3702124764</v>
      </c>
      <c r="D119" s="29"/>
      <c r="E119" s="23"/>
      <c r="F119" s="113"/>
      <c r="G119" s="79" t="s">
        <v>106</v>
      </c>
      <c r="H119" s="79" t="s">
        <v>106</v>
      </c>
      <c r="I119" s="71" t="s">
        <v>106</v>
      </c>
      <c r="J119" s="93" t="s">
        <v>106</v>
      </c>
      <c r="K119" s="93" t="s">
        <v>106</v>
      </c>
      <c r="L119" s="93" t="s">
        <v>106</v>
      </c>
      <c r="M119" s="137" t="s">
        <v>373</v>
      </c>
    </row>
    <row r="120" spans="1:13" x14ac:dyDescent="0.2">
      <c r="A120" s="150"/>
      <c r="B120" s="7" t="s">
        <v>123</v>
      </c>
      <c r="C120" s="14">
        <v>3702088266</v>
      </c>
      <c r="D120" s="29"/>
      <c r="E120" s="23"/>
      <c r="F120" s="113"/>
      <c r="G120" s="79" t="s">
        <v>106</v>
      </c>
      <c r="H120" s="79" t="s">
        <v>106</v>
      </c>
      <c r="I120" s="71" t="s">
        <v>106</v>
      </c>
      <c r="J120" s="93" t="s">
        <v>106</v>
      </c>
      <c r="K120" s="93" t="s">
        <v>106</v>
      </c>
      <c r="L120" s="93" t="s">
        <v>106</v>
      </c>
      <c r="M120" s="137" t="s">
        <v>373</v>
      </c>
    </row>
    <row r="121" spans="1:13" x14ac:dyDescent="0.2">
      <c r="A121" s="150"/>
      <c r="B121" s="7" t="s">
        <v>162</v>
      </c>
      <c r="C121" s="14">
        <v>3728001044</v>
      </c>
      <c r="D121" s="29"/>
      <c r="E121" s="23"/>
      <c r="F121" s="113"/>
      <c r="G121" s="79" t="s">
        <v>106</v>
      </c>
      <c r="H121" s="79" t="s">
        <v>106</v>
      </c>
      <c r="I121" s="71" t="s">
        <v>106</v>
      </c>
      <c r="J121" s="93" t="s">
        <v>106</v>
      </c>
      <c r="K121" s="93" t="s">
        <v>106</v>
      </c>
      <c r="L121" s="93" t="s">
        <v>106</v>
      </c>
      <c r="M121" s="137" t="s">
        <v>373</v>
      </c>
    </row>
    <row r="122" spans="1:13" x14ac:dyDescent="0.2">
      <c r="A122" s="150"/>
      <c r="B122" s="122" t="s">
        <v>93</v>
      </c>
      <c r="C122" s="14">
        <v>5406807595</v>
      </c>
      <c r="D122" s="29"/>
      <c r="E122" s="23"/>
      <c r="F122" s="113"/>
      <c r="G122" s="79" t="s">
        <v>106</v>
      </c>
      <c r="H122" s="79" t="s">
        <v>106</v>
      </c>
      <c r="I122" s="71" t="s">
        <v>106</v>
      </c>
      <c r="J122" s="93" t="s">
        <v>106</v>
      </c>
      <c r="K122" s="93" t="s">
        <v>106</v>
      </c>
      <c r="L122" s="93" t="s">
        <v>106</v>
      </c>
      <c r="M122" s="137" t="s">
        <v>373</v>
      </c>
    </row>
    <row r="123" spans="1:13" x14ac:dyDescent="0.2">
      <c r="A123" s="150"/>
      <c r="B123" s="122" t="s">
        <v>39</v>
      </c>
      <c r="C123" s="14">
        <v>7722093367</v>
      </c>
      <c r="D123" s="29"/>
      <c r="E123" s="23"/>
      <c r="F123" s="113"/>
      <c r="G123" s="79" t="s">
        <v>106</v>
      </c>
      <c r="H123" s="79" t="s">
        <v>106</v>
      </c>
      <c r="I123" s="71" t="s">
        <v>106</v>
      </c>
      <c r="J123" s="93" t="s">
        <v>106</v>
      </c>
      <c r="K123" s="93" t="s">
        <v>106</v>
      </c>
      <c r="L123" s="93" t="s">
        <v>106</v>
      </c>
      <c r="M123" s="137" t="s">
        <v>373</v>
      </c>
    </row>
    <row r="124" spans="1:13" x14ac:dyDescent="0.2">
      <c r="A124" s="150"/>
      <c r="B124" s="122" t="s">
        <v>506</v>
      </c>
      <c r="C124" s="14">
        <v>3702070170</v>
      </c>
      <c r="D124" s="29"/>
      <c r="E124" s="23"/>
      <c r="F124" s="113"/>
      <c r="G124" s="79" t="s">
        <v>106</v>
      </c>
      <c r="H124" s="79" t="s">
        <v>106</v>
      </c>
      <c r="I124" s="71" t="s">
        <v>106</v>
      </c>
      <c r="J124" s="93" t="s">
        <v>106</v>
      </c>
      <c r="K124" s="93" t="s">
        <v>106</v>
      </c>
      <c r="L124" s="93" t="s">
        <v>106</v>
      </c>
      <c r="M124" s="137"/>
    </row>
    <row r="125" spans="1:13" ht="31.5" x14ac:dyDescent="0.2">
      <c r="A125" s="150"/>
      <c r="B125" s="11" t="s">
        <v>507</v>
      </c>
      <c r="C125" s="14"/>
      <c r="D125" s="29" t="s">
        <v>368</v>
      </c>
      <c r="E125" s="23" t="s">
        <v>182</v>
      </c>
      <c r="F125" s="113"/>
      <c r="G125" s="79">
        <v>1066.31</v>
      </c>
      <c r="H125" s="79">
        <v>1066.31</v>
      </c>
      <c r="I125" s="80">
        <f t="shared" ref="I125" si="5">H125/G125*100</f>
        <v>100</v>
      </c>
      <c r="J125" s="93" t="s">
        <v>106</v>
      </c>
      <c r="K125" s="93" t="s">
        <v>106</v>
      </c>
      <c r="L125" s="93" t="s">
        <v>106</v>
      </c>
      <c r="M125" s="137" t="s">
        <v>508</v>
      </c>
    </row>
    <row r="126" spans="1:13" x14ac:dyDescent="0.2">
      <c r="A126" s="150"/>
      <c r="B126" s="7" t="s">
        <v>203</v>
      </c>
      <c r="C126" s="13">
        <v>3702684131</v>
      </c>
      <c r="D126" s="29"/>
      <c r="E126" s="23"/>
      <c r="F126" s="113"/>
      <c r="G126" s="79" t="s">
        <v>106</v>
      </c>
      <c r="H126" s="79" t="s">
        <v>106</v>
      </c>
      <c r="I126" s="71" t="s">
        <v>106</v>
      </c>
      <c r="J126" s="93" t="s">
        <v>106</v>
      </c>
      <c r="K126" s="93" t="s">
        <v>106</v>
      </c>
      <c r="L126" s="93" t="s">
        <v>106</v>
      </c>
      <c r="M126" s="154" t="s">
        <v>373</v>
      </c>
    </row>
    <row r="127" spans="1:13" x14ac:dyDescent="0.2">
      <c r="A127" s="150"/>
      <c r="B127" s="11" t="s">
        <v>290</v>
      </c>
      <c r="C127" s="50">
        <v>3702684131</v>
      </c>
      <c r="D127" s="29"/>
      <c r="E127" s="23"/>
      <c r="F127" s="113"/>
      <c r="G127" s="79" t="s">
        <v>106</v>
      </c>
      <c r="H127" s="79" t="s">
        <v>106</v>
      </c>
      <c r="I127" s="71" t="s">
        <v>106</v>
      </c>
      <c r="J127" s="93" t="s">
        <v>106</v>
      </c>
      <c r="K127" s="93" t="s">
        <v>106</v>
      </c>
      <c r="L127" s="93" t="s">
        <v>106</v>
      </c>
      <c r="M127" s="154"/>
    </row>
    <row r="128" spans="1:13" ht="31.5" x14ac:dyDescent="0.2">
      <c r="A128" s="150"/>
      <c r="B128" s="11" t="s">
        <v>291</v>
      </c>
      <c r="C128" s="50">
        <v>3702684131</v>
      </c>
      <c r="D128" s="29"/>
      <c r="E128" s="23"/>
      <c r="F128" s="113"/>
      <c r="G128" s="79" t="s">
        <v>106</v>
      </c>
      <c r="H128" s="79" t="s">
        <v>106</v>
      </c>
      <c r="I128" s="71" t="s">
        <v>106</v>
      </c>
      <c r="J128" s="93" t="s">
        <v>106</v>
      </c>
      <c r="K128" s="93" t="s">
        <v>106</v>
      </c>
      <c r="L128" s="93" t="s">
        <v>106</v>
      </c>
      <c r="M128" s="154"/>
    </row>
    <row r="129" spans="1:13" x14ac:dyDescent="0.2">
      <c r="A129" s="150"/>
      <c r="B129" s="122" t="s">
        <v>127</v>
      </c>
      <c r="C129" s="14">
        <v>3731000308</v>
      </c>
      <c r="D129" s="29"/>
      <c r="E129" s="23"/>
      <c r="F129" s="113"/>
      <c r="G129" s="79" t="s">
        <v>106</v>
      </c>
      <c r="H129" s="79" t="s">
        <v>106</v>
      </c>
      <c r="I129" s="71" t="s">
        <v>106</v>
      </c>
      <c r="J129" s="93" t="s">
        <v>106</v>
      </c>
      <c r="K129" s="93" t="s">
        <v>106</v>
      </c>
      <c r="L129" s="93" t="s">
        <v>106</v>
      </c>
      <c r="M129" s="137" t="s">
        <v>373</v>
      </c>
    </row>
    <row r="130" spans="1:13" ht="31.5" x14ac:dyDescent="0.2">
      <c r="A130" s="150"/>
      <c r="B130" s="122" t="s">
        <v>375</v>
      </c>
      <c r="C130" s="14">
        <v>3702161727</v>
      </c>
      <c r="D130" s="29"/>
      <c r="E130" s="23"/>
      <c r="F130" s="113"/>
      <c r="G130" s="79" t="s">
        <v>106</v>
      </c>
      <c r="H130" s="79" t="s">
        <v>106</v>
      </c>
      <c r="I130" s="71" t="s">
        <v>106</v>
      </c>
      <c r="J130" s="93" t="s">
        <v>106</v>
      </c>
      <c r="K130" s="93" t="s">
        <v>106</v>
      </c>
      <c r="L130" s="93" t="s">
        <v>106</v>
      </c>
      <c r="M130" s="137" t="s">
        <v>373</v>
      </c>
    </row>
    <row r="131" spans="1:13" ht="31.5" x14ac:dyDescent="0.2">
      <c r="A131" s="150"/>
      <c r="B131" s="122" t="s">
        <v>236</v>
      </c>
      <c r="C131" s="14">
        <v>5260200603</v>
      </c>
      <c r="D131" s="29"/>
      <c r="E131" s="23"/>
      <c r="F131" s="113"/>
      <c r="G131" s="79" t="s">
        <v>106</v>
      </c>
      <c r="H131" s="79" t="s">
        <v>106</v>
      </c>
      <c r="I131" s="71" t="s">
        <v>106</v>
      </c>
      <c r="J131" s="93" t="s">
        <v>106</v>
      </c>
      <c r="K131" s="93" t="s">
        <v>106</v>
      </c>
      <c r="L131" s="93" t="s">
        <v>106</v>
      </c>
      <c r="M131" s="154" t="s">
        <v>373</v>
      </c>
    </row>
    <row r="132" spans="1:13" ht="31.5" x14ac:dyDescent="0.2">
      <c r="A132" s="150"/>
      <c r="B132" s="11" t="s">
        <v>70</v>
      </c>
      <c r="C132" s="48">
        <v>5260200603</v>
      </c>
      <c r="D132" s="29"/>
      <c r="E132" s="23"/>
      <c r="F132" s="113"/>
      <c r="G132" s="79" t="s">
        <v>106</v>
      </c>
      <c r="H132" s="79" t="s">
        <v>106</v>
      </c>
      <c r="I132" s="71" t="s">
        <v>106</v>
      </c>
      <c r="J132" s="93" t="s">
        <v>106</v>
      </c>
      <c r="K132" s="93" t="s">
        <v>106</v>
      </c>
      <c r="L132" s="93" t="s">
        <v>106</v>
      </c>
      <c r="M132" s="154"/>
    </row>
    <row r="133" spans="1:13" ht="31.5" x14ac:dyDescent="0.2">
      <c r="A133" s="150"/>
      <c r="B133" s="11" t="s">
        <v>71</v>
      </c>
      <c r="C133" s="48">
        <v>5260200603</v>
      </c>
      <c r="D133" s="29"/>
      <c r="E133" s="23"/>
      <c r="F133" s="113"/>
      <c r="G133" s="79" t="s">
        <v>106</v>
      </c>
      <c r="H133" s="79" t="s">
        <v>106</v>
      </c>
      <c r="I133" s="71" t="s">
        <v>106</v>
      </c>
      <c r="J133" s="93" t="s">
        <v>106</v>
      </c>
      <c r="K133" s="93" t="s">
        <v>106</v>
      </c>
      <c r="L133" s="93" t="s">
        <v>106</v>
      </c>
      <c r="M133" s="154"/>
    </row>
    <row r="134" spans="1:13" ht="31.5" x14ac:dyDescent="0.2">
      <c r="A134" s="150"/>
      <c r="B134" s="122" t="s">
        <v>376</v>
      </c>
      <c r="C134" s="14">
        <v>3702083638</v>
      </c>
      <c r="D134" s="29"/>
      <c r="E134" s="23"/>
      <c r="F134" s="113"/>
      <c r="G134" s="79" t="s">
        <v>106</v>
      </c>
      <c r="H134" s="79" t="s">
        <v>106</v>
      </c>
      <c r="I134" s="71" t="s">
        <v>106</v>
      </c>
      <c r="J134" s="93" t="s">
        <v>106</v>
      </c>
      <c r="K134" s="93" t="s">
        <v>106</v>
      </c>
      <c r="L134" s="93" t="s">
        <v>106</v>
      </c>
      <c r="M134" s="137" t="s">
        <v>373</v>
      </c>
    </row>
    <row r="135" spans="1:13" x14ac:dyDescent="0.2">
      <c r="A135" s="150"/>
      <c r="B135" s="7" t="s">
        <v>116</v>
      </c>
      <c r="C135" s="14">
        <v>3328446507</v>
      </c>
      <c r="D135" s="29"/>
      <c r="E135" s="23"/>
      <c r="F135" s="113"/>
      <c r="G135" s="79" t="s">
        <v>106</v>
      </c>
      <c r="H135" s="79" t="s">
        <v>106</v>
      </c>
      <c r="I135" s="71" t="s">
        <v>106</v>
      </c>
      <c r="J135" s="93" t="s">
        <v>106</v>
      </c>
      <c r="K135" s="93" t="s">
        <v>106</v>
      </c>
      <c r="L135" s="93" t="s">
        <v>106</v>
      </c>
      <c r="M135" s="154" t="s">
        <v>373</v>
      </c>
    </row>
    <row r="136" spans="1:13" x14ac:dyDescent="0.2">
      <c r="A136" s="150"/>
      <c r="B136" s="11" t="s">
        <v>117</v>
      </c>
      <c r="C136" s="48">
        <v>3328446507</v>
      </c>
      <c r="D136" s="29"/>
      <c r="E136" s="23"/>
      <c r="F136" s="113"/>
      <c r="G136" s="79" t="s">
        <v>106</v>
      </c>
      <c r="H136" s="79" t="s">
        <v>106</v>
      </c>
      <c r="I136" s="71" t="s">
        <v>106</v>
      </c>
      <c r="J136" s="93" t="s">
        <v>106</v>
      </c>
      <c r="K136" s="93" t="s">
        <v>106</v>
      </c>
      <c r="L136" s="93" t="s">
        <v>106</v>
      </c>
      <c r="M136" s="154"/>
    </row>
    <row r="137" spans="1:13" x14ac:dyDescent="0.2">
      <c r="A137" s="150"/>
      <c r="B137" s="11" t="s">
        <v>118</v>
      </c>
      <c r="C137" s="48">
        <v>3328446507</v>
      </c>
      <c r="D137" s="29"/>
      <c r="E137" s="23"/>
      <c r="F137" s="113"/>
      <c r="G137" s="79" t="s">
        <v>106</v>
      </c>
      <c r="H137" s="79" t="s">
        <v>106</v>
      </c>
      <c r="I137" s="71" t="s">
        <v>106</v>
      </c>
      <c r="J137" s="93" t="s">
        <v>106</v>
      </c>
      <c r="K137" s="93" t="s">
        <v>106</v>
      </c>
      <c r="L137" s="93" t="s">
        <v>106</v>
      </c>
      <c r="M137" s="154"/>
    </row>
    <row r="138" spans="1:13" x14ac:dyDescent="0.2">
      <c r="A138" s="150"/>
      <c r="B138" s="11" t="s">
        <v>205</v>
      </c>
      <c r="C138" s="48">
        <v>3328446507</v>
      </c>
      <c r="D138" s="29"/>
      <c r="E138" s="23"/>
      <c r="F138" s="113"/>
      <c r="G138" s="79" t="s">
        <v>106</v>
      </c>
      <c r="H138" s="79" t="s">
        <v>106</v>
      </c>
      <c r="I138" s="71" t="s">
        <v>106</v>
      </c>
      <c r="J138" s="93" t="s">
        <v>106</v>
      </c>
      <c r="K138" s="93" t="s">
        <v>106</v>
      </c>
      <c r="L138" s="93" t="s">
        <v>106</v>
      </c>
      <c r="M138" s="154"/>
    </row>
    <row r="139" spans="1:13" x14ac:dyDescent="0.2">
      <c r="A139" s="150"/>
      <c r="B139" s="122" t="s">
        <v>72</v>
      </c>
      <c r="C139" s="14">
        <v>3702714668</v>
      </c>
      <c r="D139" s="29"/>
      <c r="E139" s="23"/>
      <c r="F139" s="113"/>
      <c r="G139" s="79" t="s">
        <v>106</v>
      </c>
      <c r="H139" s="79" t="s">
        <v>106</v>
      </c>
      <c r="I139" s="71" t="s">
        <v>106</v>
      </c>
      <c r="J139" s="93" t="s">
        <v>106</v>
      </c>
      <c r="K139" s="93" t="s">
        <v>106</v>
      </c>
      <c r="L139" s="93" t="s">
        <v>106</v>
      </c>
      <c r="M139" s="154" t="s">
        <v>373</v>
      </c>
    </row>
    <row r="140" spans="1:13" x14ac:dyDescent="0.2">
      <c r="A140" s="150"/>
      <c r="B140" s="11" t="s">
        <v>155</v>
      </c>
      <c r="C140" s="48">
        <v>3702714668</v>
      </c>
      <c r="D140" s="29"/>
      <c r="E140" s="23"/>
      <c r="F140" s="113"/>
      <c r="G140" s="79" t="s">
        <v>106</v>
      </c>
      <c r="H140" s="79" t="s">
        <v>106</v>
      </c>
      <c r="I140" s="71" t="s">
        <v>106</v>
      </c>
      <c r="J140" s="93" t="s">
        <v>106</v>
      </c>
      <c r="K140" s="93" t="s">
        <v>106</v>
      </c>
      <c r="L140" s="93" t="s">
        <v>106</v>
      </c>
      <c r="M140" s="154"/>
    </row>
    <row r="141" spans="1:13" x14ac:dyDescent="0.2">
      <c r="A141" s="150"/>
      <c r="B141" s="60" t="s">
        <v>77</v>
      </c>
      <c r="C141" s="48">
        <v>3702714668</v>
      </c>
      <c r="D141" s="29"/>
      <c r="E141" s="23"/>
      <c r="F141" s="113"/>
      <c r="G141" s="79" t="s">
        <v>106</v>
      </c>
      <c r="H141" s="79" t="s">
        <v>106</v>
      </c>
      <c r="I141" s="71" t="s">
        <v>106</v>
      </c>
      <c r="J141" s="93" t="s">
        <v>106</v>
      </c>
      <c r="K141" s="93" t="s">
        <v>106</v>
      </c>
      <c r="L141" s="93" t="s">
        <v>106</v>
      </c>
      <c r="M141" s="154"/>
    </row>
    <row r="142" spans="1:13" ht="102" x14ac:dyDescent="0.2">
      <c r="A142" s="150"/>
      <c r="B142" s="7" t="s">
        <v>324</v>
      </c>
      <c r="C142" s="14">
        <v>3729007313</v>
      </c>
      <c r="D142" s="29" t="s">
        <v>337</v>
      </c>
      <c r="E142" s="23" t="s">
        <v>183</v>
      </c>
      <c r="F142" s="113" t="s">
        <v>151</v>
      </c>
      <c r="G142" s="70">
        <v>1842.1</v>
      </c>
      <c r="H142" s="70">
        <v>2044.73</v>
      </c>
      <c r="I142" s="71">
        <f>H142/G142*100</f>
        <v>110.9999457141306</v>
      </c>
      <c r="J142" s="93" t="s">
        <v>106</v>
      </c>
      <c r="K142" s="93" t="s">
        <v>106</v>
      </c>
      <c r="L142" s="93" t="s">
        <v>106</v>
      </c>
      <c r="M142" s="123" t="s">
        <v>547</v>
      </c>
    </row>
    <row r="143" spans="1:13" ht="47.25" x14ac:dyDescent="0.2">
      <c r="A143" s="150"/>
      <c r="B143" s="122" t="s">
        <v>325</v>
      </c>
      <c r="C143" s="14">
        <v>3702050590</v>
      </c>
      <c r="D143" s="29" t="s">
        <v>337</v>
      </c>
      <c r="E143" s="23" t="s">
        <v>447</v>
      </c>
      <c r="F143" s="113" t="s">
        <v>151</v>
      </c>
      <c r="G143" s="70">
        <v>1337.94</v>
      </c>
      <c r="H143" s="70" t="s">
        <v>472</v>
      </c>
      <c r="I143" s="71"/>
      <c r="J143" s="98">
        <v>1605.53</v>
      </c>
      <c r="K143" s="92" t="s">
        <v>472</v>
      </c>
      <c r="L143" s="93"/>
      <c r="M143" s="145" t="s">
        <v>475</v>
      </c>
    </row>
    <row r="144" spans="1:13" ht="31.5" x14ac:dyDescent="0.2">
      <c r="A144" s="150"/>
      <c r="B144" s="122" t="s">
        <v>326</v>
      </c>
      <c r="C144" s="14">
        <v>3702242422</v>
      </c>
      <c r="D144" s="29" t="s">
        <v>337</v>
      </c>
      <c r="E144" s="23" t="s">
        <v>182</v>
      </c>
      <c r="F144" s="113" t="s">
        <v>152</v>
      </c>
      <c r="G144" s="79">
        <v>2149.52</v>
      </c>
      <c r="H144" s="70" t="s">
        <v>472</v>
      </c>
      <c r="I144" s="71"/>
      <c r="J144" s="98">
        <v>2149.52</v>
      </c>
      <c r="K144" s="92" t="s">
        <v>472</v>
      </c>
      <c r="L144" s="93"/>
      <c r="M144" s="159"/>
    </row>
    <row r="145" spans="1:13" x14ac:dyDescent="0.2">
      <c r="A145" s="150"/>
      <c r="B145" s="7" t="s">
        <v>327</v>
      </c>
      <c r="C145" s="14">
        <v>3702053009</v>
      </c>
      <c r="D145" s="29" t="s">
        <v>337</v>
      </c>
      <c r="E145" s="23" t="s">
        <v>182</v>
      </c>
      <c r="F145" s="113" t="s">
        <v>151</v>
      </c>
      <c r="G145" s="79" t="s">
        <v>106</v>
      </c>
      <c r="H145" s="70" t="s">
        <v>106</v>
      </c>
      <c r="I145" s="71" t="s">
        <v>106</v>
      </c>
      <c r="J145" s="98" t="s">
        <v>106</v>
      </c>
      <c r="K145" s="92" t="s">
        <v>106</v>
      </c>
      <c r="L145" s="93" t="s">
        <v>106</v>
      </c>
      <c r="M145" s="137" t="s">
        <v>427</v>
      </c>
    </row>
    <row r="146" spans="1:13" x14ac:dyDescent="0.2">
      <c r="A146" s="150"/>
      <c r="B146" s="7" t="s">
        <v>548</v>
      </c>
      <c r="C146" s="14">
        <v>3702504406</v>
      </c>
      <c r="D146" s="29"/>
      <c r="E146" s="23"/>
      <c r="F146" s="113"/>
      <c r="G146" s="79"/>
      <c r="H146" s="70"/>
      <c r="I146" s="71"/>
      <c r="J146" s="98"/>
      <c r="K146" s="92"/>
      <c r="L146" s="93"/>
      <c r="M146" s="169" t="s">
        <v>546</v>
      </c>
    </row>
    <row r="147" spans="1:13" ht="63" x14ac:dyDescent="0.2">
      <c r="A147" s="150"/>
      <c r="B147" s="11" t="s">
        <v>549</v>
      </c>
      <c r="C147" s="50">
        <v>3702504406</v>
      </c>
      <c r="D147" s="29" t="s">
        <v>337</v>
      </c>
      <c r="E147" s="23" t="s">
        <v>182</v>
      </c>
      <c r="F147" s="113" t="s">
        <v>151</v>
      </c>
      <c r="G147" s="79">
        <v>1945.99</v>
      </c>
      <c r="H147" s="70">
        <v>2160.0500000000002</v>
      </c>
      <c r="I147" s="71">
        <f>H147/G147*100</f>
        <v>111.0000565264981</v>
      </c>
      <c r="J147" s="98" t="s">
        <v>106</v>
      </c>
      <c r="K147" s="92" t="s">
        <v>106</v>
      </c>
      <c r="L147" s="93" t="s">
        <v>106</v>
      </c>
      <c r="M147" s="170"/>
    </row>
    <row r="148" spans="1:13" ht="78.75" x14ac:dyDescent="0.2">
      <c r="A148" s="150"/>
      <c r="B148" s="11" t="s">
        <v>550</v>
      </c>
      <c r="C148" s="50">
        <v>3702504406</v>
      </c>
      <c r="D148" s="29" t="s">
        <v>337</v>
      </c>
      <c r="E148" s="23" t="s">
        <v>182</v>
      </c>
      <c r="F148" s="113" t="s">
        <v>151</v>
      </c>
      <c r="G148" s="70">
        <v>2920.22</v>
      </c>
      <c r="H148" s="70">
        <v>3241.44</v>
      </c>
      <c r="I148" s="71">
        <f>H148/G148*100</f>
        <v>110.99985617521968</v>
      </c>
      <c r="J148" s="98" t="s">
        <v>106</v>
      </c>
      <c r="K148" s="92" t="s">
        <v>106</v>
      </c>
      <c r="L148" s="93" t="s">
        <v>106</v>
      </c>
      <c r="M148" s="171"/>
    </row>
    <row r="149" spans="1:13" ht="16.5" thickBot="1" x14ac:dyDescent="0.25">
      <c r="A149" s="153"/>
      <c r="B149" s="59" t="s">
        <v>328</v>
      </c>
      <c r="C149" s="57">
        <v>3702184643</v>
      </c>
      <c r="D149" s="36" t="s">
        <v>337</v>
      </c>
      <c r="E149" s="24" t="s">
        <v>182</v>
      </c>
      <c r="F149" s="182" t="s">
        <v>151</v>
      </c>
      <c r="G149" s="85">
        <v>3112.18</v>
      </c>
      <c r="H149" s="81">
        <v>3301.39</v>
      </c>
      <c r="I149" s="82">
        <f>H149/G149*100</f>
        <v>106.07966120211556</v>
      </c>
      <c r="J149" s="101" t="s">
        <v>106</v>
      </c>
      <c r="K149" s="102" t="s">
        <v>106</v>
      </c>
      <c r="L149" s="99" t="s">
        <v>106</v>
      </c>
      <c r="M149" s="115" t="s">
        <v>478</v>
      </c>
    </row>
    <row r="150" spans="1:13" ht="32.25" thickBot="1" x14ac:dyDescent="0.25">
      <c r="A150" s="106" t="s">
        <v>25</v>
      </c>
      <c r="B150" s="4" t="s">
        <v>115</v>
      </c>
      <c r="C150" s="16">
        <v>3704005258</v>
      </c>
      <c r="D150" s="107" t="s">
        <v>337</v>
      </c>
      <c r="E150" s="108" t="s">
        <v>447</v>
      </c>
      <c r="F150" s="189" t="s">
        <v>151</v>
      </c>
      <c r="G150" s="109">
        <v>3666.39</v>
      </c>
      <c r="H150" s="109">
        <v>3695.83</v>
      </c>
      <c r="I150" s="110">
        <f>H150/G150*100</f>
        <v>100.80296967862121</v>
      </c>
      <c r="J150" s="111">
        <v>3486.57</v>
      </c>
      <c r="K150" s="111">
        <v>3486.57</v>
      </c>
      <c r="L150" s="112">
        <f>K150/J150*100</f>
        <v>100</v>
      </c>
      <c r="M150" s="139" t="s">
        <v>446</v>
      </c>
    </row>
    <row r="151" spans="1:13" x14ac:dyDescent="0.2">
      <c r="A151" s="149" t="s">
        <v>27</v>
      </c>
      <c r="B151" s="8" t="s">
        <v>88</v>
      </c>
      <c r="C151" s="15">
        <v>3703048040</v>
      </c>
      <c r="D151" s="35" t="s">
        <v>337</v>
      </c>
      <c r="E151" s="28" t="s">
        <v>183</v>
      </c>
      <c r="F151" s="181" t="s">
        <v>151</v>
      </c>
      <c r="G151" s="77">
        <v>1610.62</v>
      </c>
      <c r="H151" s="77">
        <v>1636.98</v>
      </c>
      <c r="I151" s="78">
        <f>H151/G151*100</f>
        <v>101.63663682308677</v>
      </c>
      <c r="J151" s="103" t="s">
        <v>106</v>
      </c>
      <c r="K151" s="95" t="s">
        <v>106</v>
      </c>
      <c r="L151" s="96" t="s">
        <v>106</v>
      </c>
      <c r="M151" s="138" t="s">
        <v>341</v>
      </c>
    </row>
    <row r="152" spans="1:13" ht="31.5" x14ac:dyDescent="0.2">
      <c r="A152" s="150"/>
      <c r="B152" s="7" t="s">
        <v>171</v>
      </c>
      <c r="C152" s="13">
        <v>7729314745</v>
      </c>
      <c r="D152" s="29"/>
      <c r="E152" s="23"/>
      <c r="F152" s="113"/>
      <c r="G152" s="70"/>
      <c r="H152" s="70"/>
      <c r="I152" s="71"/>
      <c r="J152" s="93"/>
      <c r="K152" s="93"/>
      <c r="L152" s="93"/>
      <c r="M152" s="154" t="s">
        <v>372</v>
      </c>
    </row>
    <row r="153" spans="1:13" ht="31.5" x14ac:dyDescent="0.2">
      <c r="A153" s="150"/>
      <c r="B153" s="11" t="s">
        <v>76</v>
      </c>
      <c r="C153" s="50">
        <v>7729314745</v>
      </c>
      <c r="D153" s="29" t="s">
        <v>337</v>
      </c>
      <c r="E153" s="23" t="s">
        <v>183</v>
      </c>
      <c r="F153" s="113" t="s">
        <v>151</v>
      </c>
      <c r="G153" s="70">
        <v>4714.92</v>
      </c>
      <c r="H153" s="70">
        <v>5618.4</v>
      </c>
      <c r="I153" s="71">
        <f>H153/G153*100</f>
        <v>119.16214909266752</v>
      </c>
      <c r="J153" s="93" t="s">
        <v>106</v>
      </c>
      <c r="K153" s="93" t="s">
        <v>106</v>
      </c>
      <c r="L153" s="93" t="s">
        <v>106</v>
      </c>
      <c r="M153" s="154"/>
    </row>
    <row r="154" spans="1:13" x14ac:dyDescent="0.2">
      <c r="A154" s="150"/>
      <c r="B154" s="11" t="s">
        <v>77</v>
      </c>
      <c r="C154" s="50">
        <v>7729314745</v>
      </c>
      <c r="D154" s="29" t="s">
        <v>337</v>
      </c>
      <c r="E154" s="23" t="s">
        <v>183</v>
      </c>
      <c r="F154" s="113" t="s">
        <v>151</v>
      </c>
      <c r="G154" s="70">
        <v>6828.76</v>
      </c>
      <c r="H154" s="70">
        <v>7905.75</v>
      </c>
      <c r="I154" s="71">
        <f>H154/G154*100</f>
        <v>115.77138455590766</v>
      </c>
      <c r="J154" s="93"/>
      <c r="K154" s="93"/>
      <c r="L154" s="93"/>
      <c r="M154" s="154"/>
    </row>
    <row r="155" spans="1:13" ht="63" x14ac:dyDescent="0.2">
      <c r="A155" s="150"/>
      <c r="B155" s="61" t="s">
        <v>201</v>
      </c>
      <c r="C155" s="50">
        <v>7729314745</v>
      </c>
      <c r="D155" s="29" t="s">
        <v>337</v>
      </c>
      <c r="E155" s="23" t="s">
        <v>304</v>
      </c>
      <c r="F155" s="113"/>
      <c r="G155" s="183"/>
      <c r="H155" s="183"/>
      <c r="I155" s="183"/>
      <c r="J155" s="92">
        <v>2545.67</v>
      </c>
      <c r="K155" s="92">
        <v>2825.69</v>
      </c>
      <c r="L155" s="93">
        <f>K155/J155*100</f>
        <v>110.99985465515954</v>
      </c>
      <c r="M155" s="154"/>
    </row>
    <row r="156" spans="1:13" ht="63" x14ac:dyDescent="0.2">
      <c r="A156" s="150"/>
      <c r="B156" s="61" t="s">
        <v>200</v>
      </c>
      <c r="C156" s="50">
        <v>7729314745</v>
      </c>
      <c r="D156" s="29" t="s">
        <v>337</v>
      </c>
      <c r="E156" s="23" t="s">
        <v>304</v>
      </c>
      <c r="F156" s="113"/>
      <c r="G156" s="183"/>
      <c r="H156" s="183"/>
      <c r="I156" s="183"/>
      <c r="J156" s="92">
        <v>2588.83</v>
      </c>
      <c r="K156" s="92">
        <v>2873.6</v>
      </c>
      <c r="L156" s="93">
        <f>K156/J156*100</f>
        <v>110.99994978426548</v>
      </c>
      <c r="M156" s="154"/>
    </row>
    <row r="157" spans="1:13" x14ac:dyDescent="0.2">
      <c r="A157" s="150"/>
      <c r="B157" s="7" t="s">
        <v>206</v>
      </c>
      <c r="C157" s="14">
        <v>3703023342</v>
      </c>
      <c r="D157" s="29"/>
      <c r="E157" s="23"/>
      <c r="F157" s="113"/>
      <c r="G157" s="183"/>
      <c r="H157" s="183"/>
      <c r="I157" s="183"/>
      <c r="J157" s="92"/>
      <c r="K157" s="92"/>
      <c r="L157" s="93"/>
      <c r="M157" s="137"/>
    </row>
    <row r="158" spans="1:13" x14ac:dyDescent="0.2">
      <c r="A158" s="150"/>
      <c r="B158" s="11" t="s">
        <v>542</v>
      </c>
      <c r="C158" s="50">
        <v>3703023342</v>
      </c>
      <c r="D158" s="29" t="s">
        <v>337</v>
      </c>
      <c r="E158" s="23" t="s">
        <v>182</v>
      </c>
      <c r="F158" s="113" t="s">
        <v>151</v>
      </c>
      <c r="G158" s="70">
        <v>2831.42</v>
      </c>
      <c r="H158" s="70">
        <v>2985.2</v>
      </c>
      <c r="I158" s="71">
        <f>H158/G158*100</f>
        <v>105.43119706719595</v>
      </c>
      <c r="J158" s="92">
        <v>1941.08</v>
      </c>
      <c r="K158" s="92">
        <v>2154.6</v>
      </c>
      <c r="L158" s="93">
        <f>K158/J158*100</f>
        <v>111.00006182125415</v>
      </c>
      <c r="M158" s="137" t="s">
        <v>340</v>
      </c>
    </row>
    <row r="159" spans="1:13" ht="31.5" x14ac:dyDescent="0.2">
      <c r="A159" s="150"/>
      <c r="B159" s="11" t="s">
        <v>543</v>
      </c>
      <c r="C159" s="50">
        <v>3703023342</v>
      </c>
      <c r="D159" s="121" t="s">
        <v>544</v>
      </c>
      <c r="E159" s="23" t="s">
        <v>182</v>
      </c>
      <c r="F159" s="113" t="s">
        <v>152</v>
      </c>
      <c r="G159" s="70" t="s">
        <v>106</v>
      </c>
      <c r="H159" s="70">
        <v>1571.02</v>
      </c>
      <c r="I159" s="71" t="s">
        <v>106</v>
      </c>
      <c r="J159" s="92"/>
      <c r="K159" s="92" t="s">
        <v>106</v>
      </c>
      <c r="L159" s="93" t="s">
        <v>106</v>
      </c>
      <c r="M159" s="137" t="s">
        <v>545</v>
      </c>
    </row>
    <row r="160" spans="1:13" x14ac:dyDescent="0.2">
      <c r="A160" s="150"/>
      <c r="B160" s="7" t="s">
        <v>160</v>
      </c>
      <c r="C160" s="14">
        <v>3713007692</v>
      </c>
      <c r="D160" s="29"/>
      <c r="E160" s="23"/>
      <c r="F160" s="113"/>
      <c r="G160" s="70"/>
      <c r="H160" s="70"/>
      <c r="I160" s="71"/>
      <c r="J160" s="93"/>
      <c r="K160" s="93"/>
      <c r="L160" s="93"/>
      <c r="M160" s="154"/>
    </row>
    <row r="161" spans="1:13" x14ac:dyDescent="0.2">
      <c r="A161" s="150"/>
      <c r="B161" s="11" t="s">
        <v>125</v>
      </c>
      <c r="C161" s="48">
        <v>3713007692</v>
      </c>
      <c r="D161" s="29" t="s">
        <v>337</v>
      </c>
      <c r="E161" s="23" t="s">
        <v>182</v>
      </c>
      <c r="F161" s="113" t="s">
        <v>151</v>
      </c>
      <c r="G161" s="70">
        <v>2699.8</v>
      </c>
      <c r="H161" s="70">
        <v>2774.77</v>
      </c>
      <c r="I161" s="71">
        <f>H161/G161*100</f>
        <v>102.77687236091562</v>
      </c>
      <c r="J161" s="92">
        <v>2545.67</v>
      </c>
      <c r="K161" s="92">
        <v>2774.77</v>
      </c>
      <c r="L161" s="93">
        <f>K161/J161*100</f>
        <v>108.99959539139007</v>
      </c>
      <c r="M161" s="154"/>
    </row>
    <row r="162" spans="1:13" x14ac:dyDescent="0.2">
      <c r="A162" s="150"/>
      <c r="B162" s="11" t="s">
        <v>161</v>
      </c>
      <c r="C162" s="48">
        <v>3713007692</v>
      </c>
      <c r="D162" s="29" t="s">
        <v>337</v>
      </c>
      <c r="E162" s="23" t="s">
        <v>182</v>
      </c>
      <c r="F162" s="113" t="s">
        <v>151</v>
      </c>
      <c r="G162" s="70">
        <v>2878.73</v>
      </c>
      <c r="H162" s="70">
        <v>2976.53</v>
      </c>
      <c r="I162" s="71">
        <f>H162/G162*100</f>
        <v>103.39733146213783</v>
      </c>
      <c r="J162" s="92">
        <v>2545.66</v>
      </c>
      <c r="K162" s="92">
        <v>2825.68</v>
      </c>
      <c r="L162" s="93">
        <f>K162/J162*100</f>
        <v>110.99989786538657</v>
      </c>
      <c r="M162" s="137" t="s">
        <v>400</v>
      </c>
    </row>
    <row r="163" spans="1:13" x14ac:dyDescent="0.2">
      <c r="A163" s="150"/>
      <c r="B163" s="7" t="s">
        <v>102</v>
      </c>
      <c r="C163" s="13">
        <v>3713003497</v>
      </c>
      <c r="D163" s="29" t="s">
        <v>337</v>
      </c>
      <c r="E163" s="23" t="s">
        <v>447</v>
      </c>
      <c r="F163" s="113" t="s">
        <v>151</v>
      </c>
      <c r="G163" s="70">
        <v>1449.26</v>
      </c>
      <c r="H163" s="70">
        <v>1555.72</v>
      </c>
      <c r="I163" s="71">
        <f>H163/G163*100</f>
        <v>107.34581786566937</v>
      </c>
      <c r="J163" s="92">
        <v>1739.11</v>
      </c>
      <c r="K163" s="92">
        <v>1866.86</v>
      </c>
      <c r="L163" s="93">
        <f>K163/J163*100</f>
        <v>107.34571131210792</v>
      </c>
      <c r="M163" s="137" t="s">
        <v>370</v>
      </c>
    </row>
    <row r="164" spans="1:13" x14ac:dyDescent="0.2">
      <c r="A164" s="150"/>
      <c r="B164" s="7" t="s">
        <v>207</v>
      </c>
      <c r="C164" s="14">
        <v>3703022998</v>
      </c>
      <c r="D164" s="29"/>
      <c r="E164" s="23"/>
      <c r="F164" s="113"/>
      <c r="G164" s="70"/>
      <c r="H164" s="70"/>
      <c r="I164" s="71"/>
      <c r="J164" s="93"/>
      <c r="K164" s="93"/>
      <c r="L164" s="93"/>
      <c r="M164" s="137"/>
    </row>
    <row r="165" spans="1:13" x14ac:dyDescent="0.2">
      <c r="A165" s="150"/>
      <c r="B165" s="6" t="s">
        <v>292</v>
      </c>
      <c r="C165" s="48">
        <v>3703022998</v>
      </c>
      <c r="D165" s="29" t="s">
        <v>337</v>
      </c>
      <c r="E165" s="23" t="s">
        <v>182</v>
      </c>
      <c r="F165" s="113" t="s">
        <v>151</v>
      </c>
      <c r="G165" s="70">
        <v>3004.81</v>
      </c>
      <c r="H165" s="70">
        <v>3461.1</v>
      </c>
      <c r="I165" s="71">
        <f>H165/G165*100</f>
        <v>115.18531953767459</v>
      </c>
      <c r="J165" s="92">
        <v>2629.5</v>
      </c>
      <c r="K165" s="92">
        <v>2918.75</v>
      </c>
      <c r="L165" s="93">
        <f>K165/J165*100</f>
        <v>111.00019015021867</v>
      </c>
      <c r="M165" s="154" t="s">
        <v>415</v>
      </c>
    </row>
    <row r="166" spans="1:13" x14ac:dyDescent="0.2">
      <c r="A166" s="150"/>
      <c r="B166" s="6" t="s">
        <v>293</v>
      </c>
      <c r="C166" s="48">
        <v>3703022998</v>
      </c>
      <c r="D166" s="29" t="s">
        <v>337</v>
      </c>
      <c r="E166" s="23" t="s">
        <v>182</v>
      </c>
      <c r="F166" s="113" t="s">
        <v>151</v>
      </c>
      <c r="G166" s="70">
        <v>4701.49</v>
      </c>
      <c r="H166" s="70">
        <v>5679.96</v>
      </c>
      <c r="I166" s="71">
        <f>H166/G166*100</f>
        <v>120.81191281912756</v>
      </c>
      <c r="J166" s="92">
        <v>2629.5</v>
      </c>
      <c r="K166" s="92">
        <v>2918.75</v>
      </c>
      <c r="L166" s="93">
        <f>K166/J166*100</f>
        <v>111.00019015021867</v>
      </c>
      <c r="M166" s="154"/>
    </row>
    <row r="167" spans="1:13" ht="31.5" x14ac:dyDescent="0.2">
      <c r="A167" s="150"/>
      <c r="B167" s="7" t="s">
        <v>208</v>
      </c>
      <c r="C167" s="14">
        <v>3713005751</v>
      </c>
      <c r="D167" s="29" t="s">
        <v>337</v>
      </c>
      <c r="E167" s="23" t="s">
        <v>182</v>
      </c>
      <c r="F167" s="113" t="s">
        <v>151</v>
      </c>
      <c r="G167" s="70">
        <v>1868.05</v>
      </c>
      <c r="H167" s="70">
        <v>1984.54</v>
      </c>
      <c r="I167" s="71">
        <f>H167/G167*100</f>
        <v>106.23591445625118</v>
      </c>
      <c r="J167" s="93" t="s">
        <v>106</v>
      </c>
      <c r="K167" s="93" t="s">
        <v>106</v>
      </c>
      <c r="L167" s="93" t="s">
        <v>106</v>
      </c>
      <c r="M167" s="137" t="s">
        <v>342</v>
      </c>
    </row>
    <row r="168" spans="1:13" x14ac:dyDescent="0.2">
      <c r="A168" s="150"/>
      <c r="B168" s="7" t="s">
        <v>28</v>
      </c>
      <c r="C168" s="14">
        <v>3713005769</v>
      </c>
      <c r="D168" s="29" t="s">
        <v>337</v>
      </c>
      <c r="E168" s="23" t="s">
        <v>447</v>
      </c>
      <c r="F168" s="113" t="s">
        <v>151</v>
      </c>
      <c r="G168" s="79">
        <v>1972.2</v>
      </c>
      <c r="H168" s="79">
        <v>1835.3</v>
      </c>
      <c r="I168" s="71">
        <f>H168/G168*100</f>
        <v>93.058513335361525</v>
      </c>
      <c r="J168" s="92">
        <v>2175.87</v>
      </c>
      <c r="K168" s="92">
        <v>2202.36</v>
      </c>
      <c r="L168" s="93">
        <f>K168/J168*100</f>
        <v>101.21744405686002</v>
      </c>
      <c r="M168" s="137" t="s">
        <v>401</v>
      </c>
    </row>
    <row r="169" spans="1:13" x14ac:dyDescent="0.25">
      <c r="A169" s="150"/>
      <c r="B169" s="31" t="s">
        <v>126</v>
      </c>
      <c r="C169" s="14">
        <v>4403006732</v>
      </c>
      <c r="D169" s="26"/>
      <c r="E169" s="30"/>
      <c r="F169" s="113"/>
      <c r="G169" s="70"/>
      <c r="H169" s="70"/>
      <c r="I169" s="71"/>
      <c r="J169" s="93"/>
      <c r="K169" s="93"/>
      <c r="L169" s="93"/>
      <c r="M169" s="154" t="s">
        <v>435</v>
      </c>
    </row>
    <row r="170" spans="1:13" x14ac:dyDescent="0.2">
      <c r="A170" s="150"/>
      <c r="B170" s="11" t="s">
        <v>452</v>
      </c>
      <c r="C170" s="48">
        <v>4403006732</v>
      </c>
      <c r="D170" s="29" t="s">
        <v>337</v>
      </c>
      <c r="E170" s="23" t="s">
        <v>182</v>
      </c>
      <c r="F170" s="113" t="s">
        <v>151</v>
      </c>
      <c r="G170" s="70">
        <v>2497.6</v>
      </c>
      <c r="H170" s="70">
        <v>2576.9</v>
      </c>
      <c r="I170" s="71">
        <f>H170/G170*100</f>
        <v>103.17504804612429</v>
      </c>
      <c r="J170" s="92">
        <v>2106.0100000000002</v>
      </c>
      <c r="K170" s="92">
        <v>2337.67</v>
      </c>
      <c r="L170" s="93">
        <f>K170/J170*100</f>
        <v>110.99994776852911</v>
      </c>
      <c r="M170" s="154"/>
    </row>
    <row r="171" spans="1:13" x14ac:dyDescent="0.2">
      <c r="A171" s="150"/>
      <c r="B171" s="11" t="s">
        <v>453</v>
      </c>
      <c r="C171" s="48">
        <v>4403006732</v>
      </c>
      <c r="D171" s="29" t="s">
        <v>337</v>
      </c>
      <c r="E171" s="23" t="s">
        <v>182</v>
      </c>
      <c r="F171" s="113" t="s">
        <v>151</v>
      </c>
      <c r="G171" s="70">
        <v>4181.68</v>
      </c>
      <c r="H171" s="70">
        <v>5069.96</v>
      </c>
      <c r="I171" s="71">
        <f>H171/G171*100</f>
        <v>121.24218017638843</v>
      </c>
      <c r="J171" s="92">
        <v>516.32000000000005</v>
      </c>
      <c r="K171" s="92">
        <v>573.12</v>
      </c>
      <c r="L171" s="93">
        <f>K171/J171*100</f>
        <v>111.00092965602725</v>
      </c>
      <c r="M171" s="154"/>
    </row>
    <row r="172" spans="1:13" ht="16.5" thickBot="1" x14ac:dyDescent="0.25">
      <c r="A172" s="151"/>
      <c r="B172" s="17" t="s">
        <v>454</v>
      </c>
      <c r="C172" s="49">
        <v>4403006732</v>
      </c>
      <c r="D172" s="34" t="s">
        <v>337</v>
      </c>
      <c r="E172" s="25" t="s">
        <v>182</v>
      </c>
      <c r="F172" s="180" t="s">
        <v>151</v>
      </c>
      <c r="G172" s="72">
        <v>2650.52</v>
      </c>
      <c r="H172" s="72">
        <v>3279.92</v>
      </c>
      <c r="I172" s="73">
        <f>H172/G172*100</f>
        <v>123.74628374809471</v>
      </c>
      <c r="J172" s="133">
        <v>2448.5100000000002</v>
      </c>
      <c r="K172" s="133">
        <v>2717.85</v>
      </c>
      <c r="L172" s="134">
        <f>K172/J172*100</f>
        <v>111.00015928054204</v>
      </c>
      <c r="M172" s="145"/>
    </row>
    <row r="173" spans="1:13" x14ac:dyDescent="0.2">
      <c r="A173" s="149" t="s">
        <v>410</v>
      </c>
      <c r="B173" s="8" t="s">
        <v>153</v>
      </c>
      <c r="C173" s="15">
        <v>3703023543</v>
      </c>
      <c r="D173" s="35"/>
      <c r="E173" s="28"/>
      <c r="F173" s="181"/>
      <c r="G173" s="74"/>
      <c r="H173" s="77"/>
      <c r="I173" s="75"/>
      <c r="J173" s="94"/>
      <c r="K173" s="94"/>
      <c r="L173" s="94"/>
      <c r="M173" s="155" t="s">
        <v>433</v>
      </c>
    </row>
    <row r="174" spans="1:13" x14ac:dyDescent="0.2">
      <c r="A174" s="150"/>
      <c r="B174" s="60" t="s">
        <v>77</v>
      </c>
      <c r="C174" s="48">
        <v>3703023543</v>
      </c>
      <c r="D174" s="29" t="s">
        <v>337</v>
      </c>
      <c r="E174" s="23" t="s">
        <v>183</v>
      </c>
      <c r="F174" s="113" t="s">
        <v>151</v>
      </c>
      <c r="G174" s="70">
        <v>2383.06</v>
      </c>
      <c r="H174" s="70">
        <v>2621.53</v>
      </c>
      <c r="I174" s="71">
        <f>H174/G174*100</f>
        <v>110.00688190813493</v>
      </c>
      <c r="J174" s="93"/>
      <c r="K174" s="93"/>
      <c r="L174" s="93"/>
      <c r="M174" s="154"/>
    </row>
    <row r="175" spans="1:13" ht="47.25" x14ac:dyDescent="0.2">
      <c r="A175" s="150"/>
      <c r="B175" s="61" t="s">
        <v>431</v>
      </c>
      <c r="C175" s="48">
        <v>3703023543</v>
      </c>
      <c r="D175" s="29" t="s">
        <v>337</v>
      </c>
      <c r="E175" s="23" t="s">
        <v>304</v>
      </c>
      <c r="F175" s="113"/>
      <c r="G175" s="86"/>
      <c r="H175" s="79"/>
      <c r="I175" s="80"/>
      <c r="J175" s="92">
        <v>2596.66</v>
      </c>
      <c r="K175" s="92">
        <v>2882.29</v>
      </c>
      <c r="L175" s="93">
        <f>K175/J175*100</f>
        <v>110.99989987137322</v>
      </c>
      <c r="M175" s="154"/>
    </row>
    <row r="176" spans="1:13" ht="47.25" x14ac:dyDescent="0.2">
      <c r="A176" s="150"/>
      <c r="B176" s="61" t="s">
        <v>432</v>
      </c>
      <c r="C176" s="48">
        <v>3703023543</v>
      </c>
      <c r="D176" s="29" t="s">
        <v>337</v>
      </c>
      <c r="E176" s="23" t="s">
        <v>304</v>
      </c>
      <c r="F176" s="113"/>
      <c r="G176" s="86"/>
      <c r="H176" s="79"/>
      <c r="I176" s="80"/>
      <c r="J176" s="92">
        <v>2848.76</v>
      </c>
      <c r="K176" s="92">
        <v>3145.84</v>
      </c>
      <c r="L176" s="93">
        <f>K176/J176*100</f>
        <v>110.42839691655317</v>
      </c>
      <c r="M176" s="154"/>
    </row>
    <row r="177" spans="1:13" ht="31.5" x14ac:dyDescent="0.2">
      <c r="A177" s="150"/>
      <c r="B177" s="61" t="s">
        <v>209</v>
      </c>
      <c r="C177" s="48">
        <v>3703023543</v>
      </c>
      <c r="D177" s="29" t="s">
        <v>337</v>
      </c>
      <c r="E177" s="23" t="s">
        <v>304</v>
      </c>
      <c r="F177" s="113"/>
      <c r="G177" s="86"/>
      <c r="H177" s="79"/>
      <c r="I177" s="80"/>
      <c r="J177" s="92">
        <v>2854.2</v>
      </c>
      <c r="K177" s="92">
        <v>3145.84</v>
      </c>
      <c r="L177" s="93">
        <f>K177/J177*100</f>
        <v>110.21792446219607</v>
      </c>
      <c r="M177" s="154"/>
    </row>
    <row r="178" spans="1:13" x14ac:dyDescent="0.2">
      <c r="A178" s="150"/>
      <c r="B178" s="7" t="s">
        <v>40</v>
      </c>
      <c r="C178" s="14">
        <v>3702005291</v>
      </c>
      <c r="D178" s="29"/>
      <c r="E178" s="23"/>
      <c r="F178" s="113"/>
      <c r="G178" s="70"/>
      <c r="H178" s="70"/>
      <c r="I178" s="71"/>
      <c r="J178" s="93"/>
      <c r="K178" s="93"/>
      <c r="L178" s="93"/>
      <c r="M178" s="154" t="s">
        <v>442</v>
      </c>
    </row>
    <row r="179" spans="1:13" x14ac:dyDescent="0.2">
      <c r="A179" s="150"/>
      <c r="B179" s="11" t="s">
        <v>156</v>
      </c>
      <c r="C179" s="48">
        <v>3702005291</v>
      </c>
      <c r="D179" s="29" t="s">
        <v>603</v>
      </c>
      <c r="E179" s="23" t="s">
        <v>183</v>
      </c>
      <c r="F179" s="113" t="s">
        <v>151</v>
      </c>
      <c r="G179" s="70">
        <v>1651.64</v>
      </c>
      <c r="H179" s="70">
        <v>2000.83</v>
      </c>
      <c r="I179" s="71">
        <f>H179/G179*100</f>
        <v>121.14201642004309</v>
      </c>
      <c r="J179" s="93" t="s">
        <v>106</v>
      </c>
      <c r="K179" s="93" t="s">
        <v>106</v>
      </c>
      <c r="L179" s="93" t="s">
        <v>106</v>
      </c>
      <c r="M179" s="154"/>
    </row>
    <row r="180" spans="1:13" x14ac:dyDescent="0.2">
      <c r="A180" s="150"/>
      <c r="B180" s="11" t="s">
        <v>455</v>
      </c>
      <c r="C180" s="48">
        <v>3702005291</v>
      </c>
      <c r="D180" s="29" t="s">
        <v>603</v>
      </c>
      <c r="E180" s="23" t="s">
        <v>447</v>
      </c>
      <c r="F180" s="113" t="s">
        <v>151</v>
      </c>
      <c r="G180" s="70">
        <v>2187.65</v>
      </c>
      <c r="H180" s="70">
        <v>2753.11</v>
      </c>
      <c r="I180" s="71">
        <f>H180/G180*100</f>
        <v>125.84782757753754</v>
      </c>
      <c r="J180" s="92">
        <v>2483.1</v>
      </c>
      <c r="K180" s="92">
        <v>2756.24</v>
      </c>
      <c r="L180" s="93">
        <f>K180/J180*100</f>
        <v>110.99995972775965</v>
      </c>
      <c r="M180" s="154"/>
    </row>
    <row r="181" spans="1:13" x14ac:dyDescent="0.2">
      <c r="A181" s="150"/>
      <c r="B181" s="7" t="s">
        <v>602</v>
      </c>
      <c r="C181" s="14">
        <v>3702263775</v>
      </c>
      <c r="D181" s="29"/>
      <c r="E181" s="23"/>
      <c r="F181" s="113"/>
      <c r="G181" s="70"/>
      <c r="H181" s="70"/>
      <c r="I181" s="71"/>
      <c r="J181" s="92"/>
      <c r="K181" s="92"/>
      <c r="L181" s="93"/>
      <c r="M181" s="145" t="s">
        <v>605</v>
      </c>
    </row>
    <row r="182" spans="1:13" x14ac:dyDescent="0.2">
      <c r="A182" s="150"/>
      <c r="B182" s="11" t="s">
        <v>156</v>
      </c>
      <c r="C182" s="48">
        <v>3702263775</v>
      </c>
      <c r="D182" s="29" t="s">
        <v>599</v>
      </c>
      <c r="E182" s="23" t="s">
        <v>183</v>
      </c>
      <c r="F182" s="113"/>
      <c r="G182" s="70"/>
      <c r="H182" s="70">
        <v>1988.05</v>
      </c>
      <c r="I182" s="71"/>
      <c r="J182" s="92"/>
      <c r="K182" s="92"/>
      <c r="L182" s="93"/>
      <c r="M182" s="146"/>
    </row>
    <row r="183" spans="1:13" x14ac:dyDescent="0.2">
      <c r="A183" s="150"/>
      <c r="B183" s="11" t="s">
        <v>455</v>
      </c>
      <c r="C183" s="48">
        <v>3702263775</v>
      </c>
      <c r="D183" s="29" t="s">
        <v>599</v>
      </c>
      <c r="E183" s="23" t="s">
        <v>447</v>
      </c>
      <c r="F183" s="113"/>
      <c r="G183" s="70"/>
      <c r="H183" s="70">
        <v>3104.49</v>
      </c>
      <c r="I183" s="71" t="s">
        <v>106</v>
      </c>
      <c r="J183" s="92"/>
      <c r="K183" s="92">
        <v>2756.24</v>
      </c>
      <c r="L183" s="93" t="s">
        <v>106</v>
      </c>
      <c r="M183" s="159"/>
    </row>
    <row r="184" spans="1:13" x14ac:dyDescent="0.2">
      <c r="A184" s="150"/>
      <c r="B184" s="7" t="s">
        <v>41</v>
      </c>
      <c r="C184" s="14">
        <v>3703000592</v>
      </c>
      <c r="D184" s="29" t="s">
        <v>337</v>
      </c>
      <c r="E184" s="23" t="s">
        <v>447</v>
      </c>
      <c r="F184" s="113" t="s">
        <v>151</v>
      </c>
      <c r="G184" s="70">
        <v>1881.56</v>
      </c>
      <c r="H184" s="70">
        <v>1938.58</v>
      </c>
      <c r="I184" s="71">
        <f>H184/G184*100</f>
        <v>103.03046408299497</v>
      </c>
      <c r="J184" s="92">
        <v>2257.87</v>
      </c>
      <c r="K184" s="92">
        <v>2326.29</v>
      </c>
      <c r="L184" s="93">
        <f>K184/J184*100</f>
        <v>103.03028960923348</v>
      </c>
      <c r="M184" s="137" t="s">
        <v>434</v>
      </c>
    </row>
    <row r="185" spans="1:13" x14ac:dyDescent="0.2">
      <c r="A185" s="150"/>
      <c r="B185" s="7" t="s">
        <v>96</v>
      </c>
      <c r="C185" s="14">
        <v>3703000190</v>
      </c>
      <c r="D185" s="29"/>
      <c r="E185" s="23"/>
      <c r="F185" s="113"/>
      <c r="G185" s="70"/>
      <c r="H185" s="70"/>
      <c r="I185" s="71"/>
      <c r="J185" s="93"/>
      <c r="K185" s="93"/>
      <c r="L185" s="93"/>
      <c r="M185" s="154" t="s">
        <v>399</v>
      </c>
    </row>
    <row r="186" spans="1:13" ht="31.5" x14ac:dyDescent="0.2">
      <c r="A186" s="150"/>
      <c r="B186" s="11" t="s">
        <v>76</v>
      </c>
      <c r="C186" s="48">
        <v>3703000190</v>
      </c>
      <c r="D186" s="29" t="s">
        <v>337</v>
      </c>
      <c r="E186" s="23" t="s">
        <v>183</v>
      </c>
      <c r="F186" s="113" t="s">
        <v>151</v>
      </c>
      <c r="G186" s="70">
        <v>1908.54</v>
      </c>
      <c r="H186" s="70">
        <v>1896.84</v>
      </c>
      <c r="I186" s="71">
        <f>H186/G186*100</f>
        <v>99.38696595303216</v>
      </c>
      <c r="J186" s="93" t="s">
        <v>106</v>
      </c>
      <c r="K186" s="93" t="s">
        <v>106</v>
      </c>
      <c r="L186" s="93" t="s">
        <v>106</v>
      </c>
      <c r="M186" s="154"/>
    </row>
    <row r="187" spans="1:13" x14ac:dyDescent="0.2">
      <c r="A187" s="150"/>
      <c r="B187" s="11" t="s">
        <v>455</v>
      </c>
      <c r="C187" s="48">
        <v>3703000190</v>
      </c>
      <c r="D187" s="29" t="s">
        <v>337</v>
      </c>
      <c r="E187" s="23" t="s">
        <v>447</v>
      </c>
      <c r="F187" s="113" t="s">
        <v>151</v>
      </c>
      <c r="G187" s="70">
        <v>2500.5700000000002</v>
      </c>
      <c r="H187" s="70">
        <v>2423.3200000000002</v>
      </c>
      <c r="I187" s="71">
        <f>H187/G187*100</f>
        <v>96.910704359406054</v>
      </c>
      <c r="J187" s="92">
        <v>2847.81</v>
      </c>
      <c r="K187" s="92">
        <v>2907.98</v>
      </c>
      <c r="L187" s="93">
        <f>K187/J187*100</f>
        <v>102.1128516298489</v>
      </c>
      <c r="M187" s="154"/>
    </row>
    <row r="188" spans="1:13" x14ac:dyDescent="0.2">
      <c r="A188" s="150"/>
      <c r="B188" s="7" t="s">
        <v>126</v>
      </c>
      <c r="C188" s="14">
        <v>4403006732</v>
      </c>
      <c r="D188" s="29" t="s">
        <v>337</v>
      </c>
      <c r="E188" s="23" t="s">
        <v>182</v>
      </c>
      <c r="F188" s="113" t="s">
        <v>151</v>
      </c>
      <c r="G188" s="70">
        <v>3215.21</v>
      </c>
      <c r="H188" s="70">
        <v>3463.9</v>
      </c>
      <c r="I188" s="71">
        <f>H188/G188*100</f>
        <v>107.73479803807528</v>
      </c>
      <c r="J188" s="92">
        <v>2563.11</v>
      </c>
      <c r="K188" s="92">
        <v>2845.05</v>
      </c>
      <c r="L188" s="93">
        <f>K188/J188*100</f>
        <v>110.99991806828425</v>
      </c>
      <c r="M188" s="137" t="s">
        <v>436</v>
      </c>
    </row>
    <row r="189" spans="1:13" x14ac:dyDescent="0.2">
      <c r="A189" s="150"/>
      <c r="B189" s="7" t="s">
        <v>107</v>
      </c>
      <c r="C189" s="18">
        <v>3703020528</v>
      </c>
      <c r="D189" s="29"/>
      <c r="E189" s="23"/>
      <c r="F189" s="113"/>
      <c r="G189" s="70"/>
      <c r="H189" s="70"/>
      <c r="I189" s="70"/>
      <c r="J189" s="92"/>
      <c r="K189" s="92"/>
      <c r="L189" s="92"/>
      <c r="M189" s="154" t="s">
        <v>364</v>
      </c>
    </row>
    <row r="190" spans="1:13" x14ac:dyDescent="0.2">
      <c r="A190" s="150"/>
      <c r="B190" s="11" t="s">
        <v>156</v>
      </c>
      <c r="C190" s="51">
        <v>3703020528</v>
      </c>
      <c r="D190" s="29" t="s">
        <v>603</v>
      </c>
      <c r="E190" s="23" t="s">
        <v>183</v>
      </c>
      <c r="F190" s="113" t="s">
        <v>151</v>
      </c>
      <c r="G190" s="70">
        <v>1309.6400000000001</v>
      </c>
      <c r="H190" s="70">
        <v>1374.64</v>
      </c>
      <c r="I190" s="71">
        <f>H190/G190*100</f>
        <v>104.96319599279191</v>
      </c>
      <c r="J190" s="93" t="s">
        <v>106</v>
      </c>
      <c r="K190" s="93" t="s">
        <v>106</v>
      </c>
      <c r="L190" s="93" t="s">
        <v>106</v>
      </c>
      <c r="M190" s="154"/>
    </row>
    <row r="191" spans="1:13" x14ac:dyDescent="0.2">
      <c r="A191" s="150"/>
      <c r="B191" s="60" t="s">
        <v>77</v>
      </c>
      <c r="C191" s="51">
        <v>3703020528</v>
      </c>
      <c r="D191" s="29" t="s">
        <v>603</v>
      </c>
      <c r="E191" s="23" t="s">
        <v>183</v>
      </c>
      <c r="F191" s="113" t="s">
        <v>151</v>
      </c>
      <c r="G191" s="70">
        <v>1760.46</v>
      </c>
      <c r="H191" s="70">
        <v>1847.59</v>
      </c>
      <c r="I191" s="71">
        <f>H191/G191*100</f>
        <v>104.94927462140575</v>
      </c>
      <c r="J191" s="93"/>
      <c r="K191" s="93"/>
      <c r="L191" s="93"/>
      <c r="M191" s="154"/>
    </row>
    <row r="192" spans="1:13" ht="31.5" x14ac:dyDescent="0.2">
      <c r="A192" s="150"/>
      <c r="B192" s="61" t="s">
        <v>210</v>
      </c>
      <c r="C192" s="51">
        <v>3703020528</v>
      </c>
      <c r="D192" s="29" t="s">
        <v>603</v>
      </c>
      <c r="E192" s="23" t="s">
        <v>304</v>
      </c>
      <c r="F192" s="113"/>
      <c r="G192" s="183"/>
      <c r="H192" s="183"/>
      <c r="I192" s="183"/>
      <c r="J192" s="92">
        <v>2014.19</v>
      </c>
      <c r="K192" s="92">
        <v>2217.11</v>
      </c>
      <c r="L192" s="93">
        <f>K192/J192*100</f>
        <v>110.07452127157815</v>
      </c>
      <c r="M192" s="154"/>
    </row>
    <row r="193" spans="1:13" x14ac:dyDescent="0.2">
      <c r="A193" s="150"/>
      <c r="B193" s="61" t="s">
        <v>211</v>
      </c>
      <c r="C193" s="51">
        <v>3703020528</v>
      </c>
      <c r="D193" s="29" t="s">
        <v>603</v>
      </c>
      <c r="E193" s="23" t="s">
        <v>304</v>
      </c>
      <c r="F193" s="113"/>
      <c r="G193" s="183"/>
      <c r="H193" s="183"/>
      <c r="I193" s="183"/>
      <c r="J193" s="92">
        <v>1740.12</v>
      </c>
      <c r="K193" s="92">
        <v>1931.53</v>
      </c>
      <c r="L193" s="93">
        <f>K193/J193*100</f>
        <v>110.99981610463647</v>
      </c>
      <c r="M193" s="154"/>
    </row>
    <row r="194" spans="1:13" x14ac:dyDescent="0.2">
      <c r="A194" s="150"/>
      <c r="B194" s="7" t="s">
        <v>601</v>
      </c>
      <c r="C194" s="18">
        <v>3700006356</v>
      </c>
      <c r="D194" s="29"/>
      <c r="E194" s="23"/>
      <c r="F194" s="113"/>
      <c r="G194" s="183"/>
      <c r="H194" s="183"/>
      <c r="I194" s="183"/>
      <c r="J194" s="92"/>
      <c r="K194" s="92"/>
      <c r="L194" s="93"/>
      <c r="M194" s="145" t="s">
        <v>604</v>
      </c>
    </row>
    <row r="195" spans="1:13" x14ac:dyDescent="0.2">
      <c r="A195" s="150"/>
      <c r="B195" s="11" t="s">
        <v>156</v>
      </c>
      <c r="C195" s="51">
        <v>3700006356</v>
      </c>
      <c r="D195" s="29" t="s">
        <v>599</v>
      </c>
      <c r="E195" s="23" t="s">
        <v>183</v>
      </c>
      <c r="F195" s="113"/>
      <c r="G195" s="183"/>
      <c r="H195" s="70">
        <v>1520.53</v>
      </c>
      <c r="I195" s="190" t="s">
        <v>106</v>
      </c>
      <c r="J195" s="92"/>
      <c r="K195" s="92" t="s">
        <v>106</v>
      </c>
      <c r="L195" s="93"/>
      <c r="M195" s="146"/>
    </row>
    <row r="196" spans="1:13" x14ac:dyDescent="0.2">
      <c r="A196" s="150"/>
      <c r="B196" s="60" t="s">
        <v>77</v>
      </c>
      <c r="C196" s="51">
        <v>3700006356</v>
      </c>
      <c r="D196" s="29" t="s">
        <v>599</v>
      </c>
      <c r="E196" s="23" t="s">
        <v>183</v>
      </c>
      <c r="F196" s="113"/>
      <c r="G196" s="183"/>
      <c r="H196" s="70">
        <v>2166.5700000000002</v>
      </c>
      <c r="I196" s="190" t="s">
        <v>106</v>
      </c>
      <c r="J196" s="92"/>
      <c r="K196" s="92" t="s">
        <v>106</v>
      </c>
      <c r="L196" s="93"/>
      <c r="M196" s="146"/>
    </row>
    <row r="197" spans="1:13" ht="31.5" x14ac:dyDescent="0.2">
      <c r="A197" s="150"/>
      <c r="B197" s="61" t="s">
        <v>210</v>
      </c>
      <c r="C197" s="51">
        <v>3700006356</v>
      </c>
      <c r="D197" s="29" t="s">
        <v>599</v>
      </c>
      <c r="E197" s="23" t="s">
        <v>304</v>
      </c>
      <c r="F197" s="113"/>
      <c r="G197" s="183"/>
      <c r="H197" s="183"/>
      <c r="I197" s="183"/>
      <c r="J197" s="92"/>
      <c r="K197" s="92">
        <v>2217.11</v>
      </c>
      <c r="L197" s="93" t="s">
        <v>106</v>
      </c>
      <c r="M197" s="146"/>
    </row>
    <row r="198" spans="1:13" x14ac:dyDescent="0.2">
      <c r="A198" s="150"/>
      <c r="B198" s="61" t="s">
        <v>211</v>
      </c>
      <c r="C198" s="51">
        <v>3700006356</v>
      </c>
      <c r="D198" s="29" t="s">
        <v>599</v>
      </c>
      <c r="E198" s="23" t="s">
        <v>304</v>
      </c>
      <c r="F198" s="113"/>
      <c r="G198" s="183"/>
      <c r="H198" s="183"/>
      <c r="I198" s="183"/>
      <c r="J198" s="92"/>
      <c r="K198" s="92">
        <v>1931.53</v>
      </c>
      <c r="L198" s="93" t="s">
        <v>106</v>
      </c>
      <c r="M198" s="159"/>
    </row>
    <row r="199" spans="1:13" x14ac:dyDescent="0.2">
      <c r="A199" s="150"/>
      <c r="B199" s="7" t="s">
        <v>97</v>
      </c>
      <c r="C199" s="14">
        <v>3703016440</v>
      </c>
      <c r="D199" s="29"/>
      <c r="E199" s="23"/>
      <c r="F199" s="113"/>
      <c r="G199" s="70"/>
      <c r="H199" s="70"/>
      <c r="I199" s="71"/>
      <c r="J199" s="93"/>
      <c r="K199" s="93"/>
      <c r="L199" s="93"/>
      <c r="M199" s="154" t="s">
        <v>411</v>
      </c>
    </row>
    <row r="200" spans="1:13" ht="31.5" x14ac:dyDescent="0.2">
      <c r="A200" s="150"/>
      <c r="B200" s="11" t="s">
        <v>76</v>
      </c>
      <c r="C200" s="48">
        <v>3703016440</v>
      </c>
      <c r="D200" s="29" t="s">
        <v>337</v>
      </c>
      <c r="E200" s="23" t="s">
        <v>183</v>
      </c>
      <c r="F200" s="113" t="s">
        <v>151</v>
      </c>
      <c r="G200" s="70">
        <v>1239.0999999999999</v>
      </c>
      <c r="H200" s="70">
        <v>1367.29</v>
      </c>
      <c r="I200" s="71">
        <f>H200/G200*100</f>
        <v>110.34541199257527</v>
      </c>
      <c r="J200" s="93" t="s">
        <v>106</v>
      </c>
      <c r="K200" s="93" t="s">
        <v>106</v>
      </c>
      <c r="L200" s="93" t="s">
        <v>106</v>
      </c>
      <c r="M200" s="154"/>
    </row>
    <row r="201" spans="1:13" ht="16.5" thickBot="1" x14ac:dyDescent="0.25">
      <c r="A201" s="151"/>
      <c r="B201" s="17" t="s">
        <v>455</v>
      </c>
      <c r="C201" s="49">
        <v>3703016440</v>
      </c>
      <c r="D201" s="34" t="s">
        <v>337</v>
      </c>
      <c r="E201" s="25" t="s">
        <v>447</v>
      </c>
      <c r="F201" s="180" t="s">
        <v>151</v>
      </c>
      <c r="G201" s="72">
        <v>1874.78</v>
      </c>
      <c r="H201" s="72">
        <v>2004.98</v>
      </c>
      <c r="I201" s="73">
        <f>H201/G201*100</f>
        <v>106.94481485827671</v>
      </c>
      <c r="J201" s="133">
        <v>2249.7399999999998</v>
      </c>
      <c r="K201" s="133">
        <v>2405.9699999999998</v>
      </c>
      <c r="L201" s="134">
        <f>K201/J201*100</f>
        <v>106.94435801470392</v>
      </c>
      <c r="M201" s="145"/>
    </row>
    <row r="202" spans="1:13" ht="31.5" x14ac:dyDescent="0.2">
      <c r="A202" s="149" t="s">
        <v>30</v>
      </c>
      <c r="B202" s="8" t="s">
        <v>521</v>
      </c>
      <c r="C202" s="21">
        <v>6315376946</v>
      </c>
      <c r="D202" s="35"/>
      <c r="E202" s="28"/>
      <c r="F202" s="181"/>
      <c r="G202" s="87"/>
      <c r="H202" s="74"/>
      <c r="I202" s="75"/>
      <c r="J202" s="94"/>
      <c r="K202" s="94"/>
      <c r="L202" s="94"/>
      <c r="M202" s="155" t="s">
        <v>426</v>
      </c>
    </row>
    <row r="203" spans="1:13" ht="31.5" x14ac:dyDescent="0.2">
      <c r="A203" s="150"/>
      <c r="B203" s="11" t="s">
        <v>214</v>
      </c>
      <c r="C203" s="50">
        <v>6315376946</v>
      </c>
      <c r="D203" s="29" t="s">
        <v>523</v>
      </c>
      <c r="E203" s="23" t="s">
        <v>183</v>
      </c>
      <c r="F203" s="113" t="s">
        <v>151</v>
      </c>
      <c r="G203" s="70">
        <v>1960.49</v>
      </c>
      <c r="H203" s="70">
        <v>1994.23</v>
      </c>
      <c r="I203" s="71">
        <f t="shared" ref="I203:I210" si="6">H203/G203*100</f>
        <v>101.72099832184811</v>
      </c>
      <c r="J203" s="93" t="s">
        <v>106</v>
      </c>
      <c r="K203" s="93" t="s">
        <v>106</v>
      </c>
      <c r="L203" s="93" t="s">
        <v>106</v>
      </c>
      <c r="M203" s="154"/>
    </row>
    <row r="204" spans="1:13" ht="47.25" x14ac:dyDescent="0.2">
      <c r="A204" s="150"/>
      <c r="B204" s="11" t="s">
        <v>213</v>
      </c>
      <c r="C204" s="50">
        <v>6315376946</v>
      </c>
      <c r="D204" s="29" t="s">
        <v>523</v>
      </c>
      <c r="E204" s="23" t="s">
        <v>183</v>
      </c>
      <c r="F204" s="113" t="s">
        <v>151</v>
      </c>
      <c r="G204" s="70">
        <v>1005.88</v>
      </c>
      <c r="H204" s="70">
        <v>1112.76</v>
      </c>
      <c r="I204" s="71">
        <f t="shared" si="6"/>
        <v>110.62552193104544</v>
      </c>
      <c r="J204" s="93" t="s">
        <v>106</v>
      </c>
      <c r="K204" s="93" t="s">
        <v>106</v>
      </c>
      <c r="L204" s="93" t="s">
        <v>106</v>
      </c>
      <c r="M204" s="154"/>
    </row>
    <row r="205" spans="1:13" ht="47.25" x14ac:dyDescent="0.2">
      <c r="A205" s="150"/>
      <c r="B205" s="11" t="s">
        <v>177</v>
      </c>
      <c r="C205" s="50">
        <v>6315376946</v>
      </c>
      <c r="D205" s="29" t="s">
        <v>523</v>
      </c>
      <c r="E205" s="23" t="s">
        <v>183</v>
      </c>
      <c r="F205" s="113" t="s">
        <v>151</v>
      </c>
      <c r="G205" s="70">
        <v>1940.15</v>
      </c>
      <c r="H205" s="70">
        <v>1917.6</v>
      </c>
      <c r="I205" s="71">
        <f t="shared" si="6"/>
        <v>98.837718733087641</v>
      </c>
      <c r="J205" s="93" t="s">
        <v>106</v>
      </c>
      <c r="K205" s="93" t="s">
        <v>106</v>
      </c>
      <c r="L205" s="93" t="s">
        <v>106</v>
      </c>
      <c r="M205" s="154"/>
    </row>
    <row r="206" spans="1:13" ht="31.5" x14ac:dyDescent="0.2">
      <c r="A206" s="150"/>
      <c r="B206" s="11" t="s">
        <v>197</v>
      </c>
      <c r="C206" s="50">
        <v>6315376946</v>
      </c>
      <c r="D206" s="29" t="s">
        <v>523</v>
      </c>
      <c r="E206" s="23" t="s">
        <v>183</v>
      </c>
      <c r="F206" s="113" t="s">
        <v>151</v>
      </c>
      <c r="G206" s="70">
        <v>1249.1400000000001</v>
      </c>
      <c r="H206" s="70">
        <v>1369.27</v>
      </c>
      <c r="I206" s="71">
        <f t="shared" si="6"/>
        <v>109.61701650735705</v>
      </c>
      <c r="J206" s="93" t="s">
        <v>106</v>
      </c>
      <c r="K206" s="93" t="s">
        <v>106</v>
      </c>
      <c r="L206" s="93" t="s">
        <v>106</v>
      </c>
      <c r="M206" s="154"/>
    </row>
    <row r="207" spans="1:13" ht="31.5" x14ac:dyDescent="0.2">
      <c r="A207" s="150"/>
      <c r="B207" s="11" t="s">
        <v>175</v>
      </c>
      <c r="C207" s="50">
        <v>6315376946</v>
      </c>
      <c r="D207" s="29" t="s">
        <v>523</v>
      </c>
      <c r="E207" s="23" t="s">
        <v>183</v>
      </c>
      <c r="F207" s="113" t="s">
        <v>151</v>
      </c>
      <c r="G207" s="70">
        <v>1872.05</v>
      </c>
      <c r="H207" s="70">
        <v>2040.53</v>
      </c>
      <c r="I207" s="71">
        <f t="shared" si="6"/>
        <v>108.99975962180497</v>
      </c>
      <c r="J207" s="93"/>
      <c r="K207" s="93"/>
      <c r="L207" s="93"/>
      <c r="M207" s="154"/>
    </row>
    <row r="208" spans="1:13" ht="31.5" x14ac:dyDescent="0.2">
      <c r="A208" s="150"/>
      <c r="B208" s="61" t="s">
        <v>514</v>
      </c>
      <c r="C208" s="50">
        <v>6315376946</v>
      </c>
      <c r="D208" s="29" t="s">
        <v>523</v>
      </c>
      <c r="E208" s="23" t="s">
        <v>304</v>
      </c>
      <c r="F208" s="113"/>
      <c r="G208" s="86"/>
      <c r="H208" s="79"/>
      <c r="I208" s="80"/>
      <c r="J208" s="92">
        <v>1723.64</v>
      </c>
      <c r="K208" s="92">
        <v>1913.24</v>
      </c>
      <c r="L208" s="93">
        <f>K208/J208*100</f>
        <v>110.99997679329789</v>
      </c>
      <c r="M208" s="154"/>
    </row>
    <row r="209" spans="1:13" ht="31.5" x14ac:dyDescent="0.2">
      <c r="A209" s="150"/>
      <c r="B209" s="61" t="s">
        <v>196</v>
      </c>
      <c r="C209" s="50">
        <v>6315376946</v>
      </c>
      <c r="D209" s="29" t="s">
        <v>523</v>
      </c>
      <c r="E209" s="23" t="s">
        <v>304</v>
      </c>
      <c r="F209" s="113"/>
      <c r="G209" s="86"/>
      <c r="H209" s="79"/>
      <c r="I209" s="80"/>
      <c r="J209" s="92">
        <v>2246.46</v>
      </c>
      <c r="K209" s="92">
        <v>2448.64</v>
      </c>
      <c r="L209" s="93">
        <f>K209/J209*100</f>
        <v>108.9999376797272</v>
      </c>
      <c r="M209" s="154"/>
    </row>
    <row r="210" spans="1:13" ht="47.25" x14ac:dyDescent="0.2">
      <c r="A210" s="150"/>
      <c r="B210" s="11" t="s">
        <v>170</v>
      </c>
      <c r="C210" s="50">
        <v>6315376946</v>
      </c>
      <c r="D210" s="29" t="s">
        <v>523</v>
      </c>
      <c r="E210" s="23" t="s">
        <v>447</v>
      </c>
      <c r="F210" s="113" t="s">
        <v>151</v>
      </c>
      <c r="G210" s="70">
        <v>2760.93</v>
      </c>
      <c r="H210" s="70">
        <v>2723.26</v>
      </c>
      <c r="I210" s="71">
        <f t="shared" si="6"/>
        <v>98.635604669441108</v>
      </c>
      <c r="J210" s="92">
        <v>3051.26</v>
      </c>
      <c r="K210" s="92">
        <v>3267.91</v>
      </c>
      <c r="L210" s="93">
        <f>K210/J210*100</f>
        <v>107.10034543106781</v>
      </c>
      <c r="M210" s="154"/>
    </row>
    <row r="211" spans="1:13" ht="31.5" x14ac:dyDescent="0.2">
      <c r="A211" s="150"/>
      <c r="B211" s="7" t="s">
        <v>522</v>
      </c>
      <c r="C211" s="13">
        <v>6315376946</v>
      </c>
      <c r="D211" s="29"/>
      <c r="E211" s="23"/>
      <c r="F211" s="113"/>
      <c r="G211" s="86"/>
      <c r="H211" s="79"/>
      <c r="I211" s="80"/>
      <c r="J211" s="97"/>
      <c r="K211" s="97"/>
      <c r="L211" s="97"/>
      <c r="M211" s="172" t="s">
        <v>530</v>
      </c>
    </row>
    <row r="212" spans="1:13" ht="97.5" customHeight="1" x14ac:dyDescent="0.2">
      <c r="A212" s="150"/>
      <c r="B212" s="11" t="s">
        <v>525</v>
      </c>
      <c r="C212" s="50">
        <v>6315376946</v>
      </c>
      <c r="D212" s="29" t="s">
        <v>524</v>
      </c>
      <c r="E212" s="23" t="s">
        <v>183</v>
      </c>
      <c r="F212" s="113"/>
      <c r="G212" s="70">
        <v>1005.88</v>
      </c>
      <c r="H212" s="70">
        <v>1112.76</v>
      </c>
      <c r="I212" s="71">
        <f>H212/G212*100</f>
        <v>110.62552193104544</v>
      </c>
      <c r="J212" s="93" t="s">
        <v>106</v>
      </c>
      <c r="K212" s="93" t="s">
        <v>106</v>
      </c>
      <c r="L212" s="93" t="s">
        <v>106</v>
      </c>
      <c r="M212" s="172"/>
    </row>
    <row r="213" spans="1:13" ht="110.25" x14ac:dyDescent="0.2">
      <c r="A213" s="150"/>
      <c r="B213" s="11" t="s">
        <v>526</v>
      </c>
      <c r="C213" s="50">
        <v>6315376946</v>
      </c>
      <c r="D213" s="29" t="s">
        <v>524</v>
      </c>
      <c r="E213" s="23" t="s">
        <v>183</v>
      </c>
      <c r="F213" s="113"/>
      <c r="G213" s="70">
        <v>1940.15</v>
      </c>
      <c r="H213" s="70">
        <v>1917.6</v>
      </c>
      <c r="I213" s="71">
        <f>H213/G213*100</f>
        <v>98.837718733087641</v>
      </c>
      <c r="J213" s="93" t="s">
        <v>106</v>
      </c>
      <c r="K213" s="93" t="s">
        <v>106</v>
      </c>
      <c r="L213" s="93" t="s">
        <v>106</v>
      </c>
      <c r="M213" s="172"/>
    </row>
    <row r="214" spans="1:13" ht="47.25" x14ac:dyDescent="0.2">
      <c r="A214" s="150"/>
      <c r="B214" s="11" t="s">
        <v>527</v>
      </c>
      <c r="C214" s="50">
        <v>6315376946</v>
      </c>
      <c r="D214" s="29" t="s">
        <v>524</v>
      </c>
      <c r="E214" s="23" t="s">
        <v>183</v>
      </c>
      <c r="F214" s="113"/>
      <c r="G214" s="70">
        <v>1960.49</v>
      </c>
      <c r="H214" s="70">
        <v>1994.23</v>
      </c>
      <c r="I214" s="71">
        <f t="shared" ref="I214:I215" si="7">H214/G214*100</f>
        <v>101.72099832184811</v>
      </c>
      <c r="J214" s="93" t="s">
        <v>106</v>
      </c>
      <c r="K214" s="93" t="s">
        <v>106</v>
      </c>
      <c r="L214" s="93" t="s">
        <v>106</v>
      </c>
      <c r="M214" s="172"/>
    </row>
    <row r="215" spans="1:13" ht="31.5" x14ac:dyDescent="0.2">
      <c r="A215" s="150"/>
      <c r="B215" s="11" t="s">
        <v>528</v>
      </c>
      <c r="C215" s="50">
        <v>6315376946</v>
      </c>
      <c r="D215" s="29" t="s">
        <v>524</v>
      </c>
      <c r="E215" s="23" t="s">
        <v>183</v>
      </c>
      <c r="F215" s="113"/>
      <c r="G215" s="70">
        <v>1872.05</v>
      </c>
      <c r="H215" s="70">
        <v>2040.53</v>
      </c>
      <c r="I215" s="71">
        <f t="shared" si="7"/>
        <v>108.99975962180497</v>
      </c>
      <c r="J215" s="93" t="s">
        <v>106</v>
      </c>
      <c r="K215" s="93" t="s">
        <v>106</v>
      </c>
      <c r="L215" s="93" t="s">
        <v>106</v>
      </c>
      <c r="M215" s="172"/>
    </row>
    <row r="216" spans="1:13" ht="31.5" x14ac:dyDescent="0.2">
      <c r="A216" s="150"/>
      <c r="B216" s="61" t="s">
        <v>514</v>
      </c>
      <c r="C216" s="50">
        <v>6315376946</v>
      </c>
      <c r="D216" s="29" t="s">
        <v>524</v>
      </c>
      <c r="E216" s="23" t="s">
        <v>304</v>
      </c>
      <c r="F216" s="113"/>
      <c r="G216" s="86"/>
      <c r="H216" s="79"/>
      <c r="I216" s="80"/>
      <c r="J216" s="92">
        <v>1723.64</v>
      </c>
      <c r="K216" s="92">
        <v>1913.24</v>
      </c>
      <c r="L216" s="93">
        <f>K216/J216*100</f>
        <v>110.99997679329789</v>
      </c>
      <c r="M216" s="172"/>
    </row>
    <row r="217" spans="1:13" ht="31.5" x14ac:dyDescent="0.2">
      <c r="A217" s="150"/>
      <c r="B217" s="61" t="s">
        <v>196</v>
      </c>
      <c r="C217" s="50">
        <v>6315376946</v>
      </c>
      <c r="D217" s="29" t="s">
        <v>524</v>
      </c>
      <c r="E217" s="23" t="s">
        <v>304</v>
      </c>
      <c r="F217" s="113"/>
      <c r="G217" s="86"/>
      <c r="H217" s="79"/>
      <c r="I217" s="80"/>
      <c r="J217" s="92">
        <v>2246.46</v>
      </c>
      <c r="K217" s="92">
        <v>2448.64</v>
      </c>
      <c r="L217" s="93">
        <f>K217/J217*100</f>
        <v>108.9999376797272</v>
      </c>
      <c r="M217" s="172"/>
    </row>
    <row r="218" spans="1:13" ht="63" x14ac:dyDescent="0.2">
      <c r="A218" s="150"/>
      <c r="B218" s="11" t="s">
        <v>529</v>
      </c>
      <c r="C218" s="50">
        <v>6315376946</v>
      </c>
      <c r="D218" s="29" t="s">
        <v>524</v>
      </c>
      <c r="E218" s="23" t="s">
        <v>447</v>
      </c>
      <c r="F218" s="113"/>
      <c r="G218" s="70">
        <v>2760.93</v>
      </c>
      <c r="H218" s="70">
        <v>2723.26</v>
      </c>
      <c r="I218" s="71">
        <f t="shared" ref="I218" si="8">H218/G218*100</f>
        <v>98.635604669441108</v>
      </c>
      <c r="J218" s="92">
        <v>3051.26</v>
      </c>
      <c r="K218" s="92">
        <v>3267.91</v>
      </c>
      <c r="L218" s="93">
        <f>K218/J218*100</f>
        <v>107.10034543106781</v>
      </c>
      <c r="M218" s="172"/>
    </row>
    <row r="219" spans="1:13" ht="47.25" x14ac:dyDescent="0.2">
      <c r="A219" s="150"/>
      <c r="B219" s="7" t="s">
        <v>607</v>
      </c>
      <c r="C219" s="13">
        <v>3711004061</v>
      </c>
      <c r="D219" s="29"/>
      <c r="E219" s="23"/>
      <c r="F219" s="113"/>
      <c r="G219" s="70"/>
      <c r="H219" s="70"/>
      <c r="I219" s="71"/>
      <c r="J219" s="93"/>
      <c r="K219" s="93"/>
      <c r="L219" s="93"/>
      <c r="M219" s="154" t="s">
        <v>531</v>
      </c>
    </row>
    <row r="220" spans="1:13" x14ac:dyDescent="0.2">
      <c r="A220" s="150"/>
      <c r="B220" s="62" t="s">
        <v>137</v>
      </c>
      <c r="C220" s="50">
        <v>3711004061</v>
      </c>
      <c r="D220" s="29" t="s">
        <v>523</v>
      </c>
      <c r="E220" s="23" t="s">
        <v>183</v>
      </c>
      <c r="F220" s="113" t="s">
        <v>151</v>
      </c>
      <c r="G220" s="70">
        <v>1960.49</v>
      </c>
      <c r="H220" s="70">
        <v>1994.23</v>
      </c>
      <c r="I220" s="71">
        <f>H220/G220*100</f>
        <v>101.72099832184811</v>
      </c>
      <c r="J220" s="93" t="s">
        <v>106</v>
      </c>
      <c r="K220" s="93" t="s">
        <v>106</v>
      </c>
      <c r="L220" s="93" t="s">
        <v>106</v>
      </c>
      <c r="M220" s="154"/>
    </row>
    <row r="221" spans="1:13" ht="31.5" x14ac:dyDescent="0.2">
      <c r="A221" s="150"/>
      <c r="B221" s="62" t="s">
        <v>212</v>
      </c>
      <c r="C221" s="50">
        <v>3711004061</v>
      </c>
      <c r="D221" s="29" t="s">
        <v>523</v>
      </c>
      <c r="E221" s="23" t="s">
        <v>183</v>
      </c>
      <c r="F221" s="113" t="s">
        <v>151</v>
      </c>
      <c r="G221" s="70">
        <v>629.70000000000005</v>
      </c>
      <c r="H221" s="70">
        <v>639.99</v>
      </c>
      <c r="I221" s="71">
        <f>H221/G221*100</f>
        <v>101.63411148165792</v>
      </c>
      <c r="J221" s="93" t="s">
        <v>106</v>
      </c>
      <c r="K221" s="93" t="s">
        <v>106</v>
      </c>
      <c r="L221" s="93" t="s">
        <v>106</v>
      </c>
      <c r="M221" s="154"/>
    </row>
    <row r="222" spans="1:13" ht="31.5" x14ac:dyDescent="0.2">
      <c r="A222" s="150"/>
      <c r="B222" s="62" t="s">
        <v>176</v>
      </c>
      <c r="C222" s="50">
        <v>3711004061</v>
      </c>
      <c r="D222" s="29" t="s">
        <v>523</v>
      </c>
      <c r="E222" s="23" t="s">
        <v>183</v>
      </c>
      <c r="F222" s="113" t="s">
        <v>151</v>
      </c>
      <c r="G222" s="70">
        <v>794.54</v>
      </c>
      <c r="H222" s="70">
        <v>778.01</v>
      </c>
      <c r="I222" s="71">
        <f>H222/G222*100</f>
        <v>97.919550935132278</v>
      </c>
      <c r="J222" s="93" t="s">
        <v>106</v>
      </c>
      <c r="K222" s="93" t="s">
        <v>106</v>
      </c>
      <c r="L222" s="93" t="s">
        <v>106</v>
      </c>
      <c r="M222" s="154"/>
    </row>
    <row r="223" spans="1:13" ht="31.5" x14ac:dyDescent="0.2">
      <c r="A223" s="150"/>
      <c r="B223" s="7" t="s">
        <v>608</v>
      </c>
      <c r="C223" s="13">
        <v>3711004061</v>
      </c>
      <c r="D223" s="29"/>
      <c r="E223" s="23"/>
      <c r="F223" s="113"/>
      <c r="G223" s="70"/>
      <c r="H223" s="70"/>
      <c r="I223" s="71"/>
      <c r="J223" s="93"/>
      <c r="K223" s="93"/>
      <c r="L223" s="93"/>
      <c r="M223" s="137"/>
    </row>
    <row r="224" spans="1:13" x14ac:dyDescent="0.2">
      <c r="A224" s="150"/>
      <c r="B224" s="62" t="s">
        <v>137</v>
      </c>
      <c r="C224" s="50">
        <v>3711004061</v>
      </c>
      <c r="D224" s="29" t="s">
        <v>524</v>
      </c>
      <c r="E224" s="23" t="s">
        <v>183</v>
      </c>
      <c r="F224" s="113" t="s">
        <v>151</v>
      </c>
      <c r="G224" s="70">
        <v>1960.49</v>
      </c>
      <c r="H224" s="70" t="s">
        <v>106</v>
      </c>
      <c r="I224" s="71" t="s">
        <v>106</v>
      </c>
      <c r="J224" s="93" t="s">
        <v>106</v>
      </c>
      <c r="K224" s="93" t="s">
        <v>106</v>
      </c>
      <c r="L224" s="93" t="s">
        <v>106</v>
      </c>
      <c r="M224" s="137" t="s">
        <v>609</v>
      </c>
    </row>
    <row r="225" spans="1:13" ht="31.5" x14ac:dyDescent="0.2">
      <c r="A225" s="150"/>
      <c r="B225" s="62" t="s">
        <v>212</v>
      </c>
      <c r="C225" s="50">
        <v>3711004061</v>
      </c>
      <c r="D225" s="29" t="s">
        <v>524</v>
      </c>
      <c r="E225" s="23" t="s">
        <v>183</v>
      </c>
      <c r="F225" s="113" t="s">
        <v>151</v>
      </c>
      <c r="G225" s="70">
        <v>629.70000000000005</v>
      </c>
      <c r="H225" s="70" t="s">
        <v>106</v>
      </c>
      <c r="I225" s="71" t="s">
        <v>106</v>
      </c>
      <c r="J225" s="93" t="s">
        <v>106</v>
      </c>
      <c r="K225" s="93" t="s">
        <v>106</v>
      </c>
      <c r="L225" s="93" t="s">
        <v>106</v>
      </c>
      <c r="M225" s="137" t="s">
        <v>609</v>
      </c>
    </row>
    <row r="226" spans="1:13" ht="31.5" x14ac:dyDescent="0.2">
      <c r="A226" s="150"/>
      <c r="B226" s="62" t="s">
        <v>176</v>
      </c>
      <c r="C226" s="50">
        <v>3711004061</v>
      </c>
      <c r="D226" s="29" t="s">
        <v>524</v>
      </c>
      <c r="E226" s="23" t="s">
        <v>183</v>
      </c>
      <c r="F226" s="113" t="s">
        <v>151</v>
      </c>
      <c r="G226" s="70">
        <v>794.54</v>
      </c>
      <c r="H226" s="70" t="s">
        <v>106</v>
      </c>
      <c r="I226" s="71" t="s">
        <v>106</v>
      </c>
      <c r="J226" s="93" t="s">
        <v>106</v>
      </c>
      <c r="K226" s="93" t="s">
        <v>106</v>
      </c>
      <c r="L226" s="93" t="s">
        <v>106</v>
      </c>
      <c r="M226" s="137" t="s">
        <v>609</v>
      </c>
    </row>
    <row r="227" spans="1:13" ht="31.5" x14ac:dyDescent="0.2">
      <c r="A227" s="150"/>
      <c r="B227" s="7" t="s">
        <v>532</v>
      </c>
      <c r="C227" s="14">
        <v>3702070999</v>
      </c>
      <c r="D227" s="29"/>
      <c r="E227" s="23"/>
      <c r="F227" s="113"/>
      <c r="G227" s="70"/>
      <c r="H227" s="70"/>
      <c r="I227" s="71"/>
      <c r="J227" s="93"/>
      <c r="K227" s="93"/>
      <c r="L227" s="93"/>
      <c r="M227" s="154" t="s">
        <v>538</v>
      </c>
    </row>
    <row r="228" spans="1:13" x14ac:dyDescent="0.2">
      <c r="A228" s="150"/>
      <c r="B228" s="62" t="s">
        <v>156</v>
      </c>
      <c r="C228" s="48">
        <v>3702070999</v>
      </c>
      <c r="D228" s="29" t="s">
        <v>523</v>
      </c>
      <c r="E228" s="23" t="s">
        <v>183</v>
      </c>
      <c r="F228" s="113" t="s">
        <v>151</v>
      </c>
      <c r="G228" s="70">
        <v>1529.31</v>
      </c>
      <c r="H228" s="70">
        <v>1597.44</v>
      </c>
      <c r="I228" s="71">
        <f>H228/G228*100</f>
        <v>104.45495027169116</v>
      </c>
      <c r="J228" s="93" t="s">
        <v>106</v>
      </c>
      <c r="K228" s="93" t="s">
        <v>106</v>
      </c>
      <c r="L228" s="93" t="s">
        <v>106</v>
      </c>
      <c r="M228" s="154"/>
    </row>
    <row r="229" spans="1:13" x14ac:dyDescent="0.2">
      <c r="A229" s="150"/>
      <c r="B229" s="63" t="s">
        <v>455</v>
      </c>
      <c r="C229" s="48">
        <v>3702070999</v>
      </c>
      <c r="D229" s="29" t="s">
        <v>523</v>
      </c>
      <c r="E229" s="23" t="s">
        <v>183</v>
      </c>
      <c r="F229" s="113" t="s">
        <v>151</v>
      </c>
      <c r="G229" s="70">
        <v>2666.96</v>
      </c>
      <c r="H229" s="70">
        <v>2509.5100000000002</v>
      </c>
      <c r="I229" s="71">
        <f>H229/G229*100</f>
        <v>94.096274409814924</v>
      </c>
      <c r="J229" s="93"/>
      <c r="K229" s="93"/>
      <c r="L229" s="93"/>
      <c r="M229" s="154"/>
    </row>
    <row r="230" spans="1:13" ht="47.25" x14ac:dyDescent="0.2">
      <c r="A230" s="150"/>
      <c r="B230" s="61" t="s">
        <v>215</v>
      </c>
      <c r="C230" s="48">
        <v>3702070999</v>
      </c>
      <c r="D230" s="29" t="s">
        <v>523</v>
      </c>
      <c r="E230" s="23" t="s">
        <v>304</v>
      </c>
      <c r="F230" s="113"/>
      <c r="G230" s="86"/>
      <c r="H230" s="79"/>
      <c r="I230" s="80"/>
      <c r="J230" s="92">
        <v>2572.6799999999998</v>
      </c>
      <c r="K230" s="92">
        <v>2855.67</v>
      </c>
      <c r="L230" s="93">
        <f>K230/J230*100</f>
        <v>110.99981342413361</v>
      </c>
      <c r="M230" s="154"/>
    </row>
    <row r="231" spans="1:13" ht="47.25" x14ac:dyDescent="0.2">
      <c r="A231" s="150"/>
      <c r="B231" s="61" t="s">
        <v>216</v>
      </c>
      <c r="C231" s="48">
        <v>3702070999</v>
      </c>
      <c r="D231" s="29" t="s">
        <v>523</v>
      </c>
      <c r="E231" s="23" t="s">
        <v>304</v>
      </c>
      <c r="F231" s="113"/>
      <c r="G231" s="86"/>
      <c r="H231" s="79"/>
      <c r="I231" s="80"/>
      <c r="J231" s="92">
        <v>1621.58</v>
      </c>
      <c r="K231" s="92">
        <v>1799.96</v>
      </c>
      <c r="L231" s="93">
        <f>K231/J231*100</f>
        <v>111.00038234314682</v>
      </c>
      <c r="M231" s="154"/>
    </row>
    <row r="232" spans="1:13" ht="31.5" x14ac:dyDescent="0.2">
      <c r="A232" s="150"/>
      <c r="B232" s="7" t="s">
        <v>533</v>
      </c>
      <c r="C232" s="14">
        <v>3702070999</v>
      </c>
      <c r="D232" s="29"/>
      <c r="E232" s="23"/>
      <c r="F232" s="113"/>
      <c r="G232" s="86"/>
      <c r="H232" s="79"/>
      <c r="I232" s="80"/>
      <c r="J232" s="92"/>
      <c r="K232" s="92"/>
      <c r="L232" s="93"/>
      <c r="M232" s="172" t="s">
        <v>534</v>
      </c>
    </row>
    <row r="233" spans="1:13" x14ac:dyDescent="0.2">
      <c r="A233" s="150"/>
      <c r="B233" s="124" t="s">
        <v>537</v>
      </c>
      <c r="C233" s="48">
        <v>3702070999</v>
      </c>
      <c r="D233" s="29" t="s">
        <v>524</v>
      </c>
      <c r="E233" s="23" t="s">
        <v>183</v>
      </c>
      <c r="F233" s="113"/>
      <c r="G233" s="70">
        <v>1529.31</v>
      </c>
      <c r="H233" s="70">
        <v>1597.44</v>
      </c>
      <c r="I233" s="71">
        <f>H233/G233*100</f>
        <v>104.45495027169116</v>
      </c>
      <c r="J233" s="93" t="s">
        <v>106</v>
      </c>
      <c r="K233" s="93" t="s">
        <v>106</v>
      </c>
      <c r="L233" s="93" t="s">
        <v>106</v>
      </c>
      <c r="M233" s="172"/>
    </row>
    <row r="234" spans="1:13" ht="31.5" x14ac:dyDescent="0.2">
      <c r="A234" s="150"/>
      <c r="B234" s="63" t="s">
        <v>536</v>
      </c>
      <c r="C234" s="48">
        <v>3702070999</v>
      </c>
      <c r="D234" s="29" t="s">
        <v>524</v>
      </c>
      <c r="E234" s="23" t="s">
        <v>183</v>
      </c>
      <c r="F234" s="113"/>
      <c r="G234" s="70">
        <v>2666.96</v>
      </c>
      <c r="H234" s="70">
        <v>2509.5100000000002</v>
      </c>
      <c r="I234" s="71">
        <f>H234/G234*100</f>
        <v>94.096274409814924</v>
      </c>
      <c r="J234" s="93" t="s">
        <v>106</v>
      </c>
      <c r="K234" s="93" t="s">
        <v>106</v>
      </c>
      <c r="L234" s="93" t="s">
        <v>106</v>
      </c>
      <c r="M234" s="172"/>
    </row>
    <row r="235" spans="1:13" ht="47.25" x14ac:dyDescent="0.2">
      <c r="A235" s="150"/>
      <c r="B235" s="61" t="s">
        <v>215</v>
      </c>
      <c r="C235" s="48">
        <v>3702070999</v>
      </c>
      <c r="D235" s="29" t="s">
        <v>524</v>
      </c>
      <c r="E235" s="23" t="s">
        <v>304</v>
      </c>
      <c r="F235" s="113"/>
      <c r="G235" s="86"/>
      <c r="H235" s="79"/>
      <c r="I235" s="80"/>
      <c r="J235" s="92">
        <v>2572.6799999999998</v>
      </c>
      <c r="K235" s="92">
        <v>2855.67</v>
      </c>
      <c r="L235" s="93">
        <f>K235/J235*100</f>
        <v>110.99981342413361</v>
      </c>
      <c r="M235" s="172"/>
    </row>
    <row r="236" spans="1:13" ht="34.5" customHeight="1" x14ac:dyDescent="0.2">
      <c r="A236" s="150"/>
      <c r="B236" s="61" t="s">
        <v>216</v>
      </c>
      <c r="C236" s="48">
        <v>3702070999</v>
      </c>
      <c r="D236" s="29" t="s">
        <v>524</v>
      </c>
      <c r="E236" s="23" t="s">
        <v>304</v>
      </c>
      <c r="F236" s="113"/>
      <c r="G236" s="86"/>
      <c r="H236" s="79"/>
      <c r="I236" s="80"/>
      <c r="J236" s="92">
        <v>1621.58</v>
      </c>
      <c r="K236" s="92">
        <v>1799.96</v>
      </c>
      <c r="L236" s="93">
        <f>K236/J236*100</f>
        <v>111.00038234314682</v>
      </c>
      <c r="M236" s="172"/>
    </row>
    <row r="237" spans="1:13" ht="47.25" x14ac:dyDescent="0.2">
      <c r="A237" s="150"/>
      <c r="B237" s="63" t="s">
        <v>535</v>
      </c>
      <c r="C237" s="48"/>
      <c r="D237" s="29"/>
      <c r="E237" s="23"/>
      <c r="F237" s="113"/>
      <c r="G237" s="86"/>
      <c r="H237" s="70">
        <v>2040.53</v>
      </c>
      <c r="I237" s="80"/>
      <c r="J237" s="93" t="s">
        <v>106</v>
      </c>
      <c r="K237" s="93" t="s">
        <v>106</v>
      </c>
      <c r="L237" s="93" t="s">
        <v>106</v>
      </c>
      <c r="M237" s="172"/>
    </row>
    <row r="238" spans="1:13" x14ac:dyDescent="0.2">
      <c r="A238" s="150"/>
      <c r="B238" s="7" t="s">
        <v>42</v>
      </c>
      <c r="C238" s="14">
        <v>7714821661</v>
      </c>
      <c r="D238" s="29" t="s">
        <v>523</v>
      </c>
      <c r="E238" s="23" t="s">
        <v>183</v>
      </c>
      <c r="F238" s="113" t="s">
        <v>151</v>
      </c>
      <c r="G238" s="70">
        <v>1940.15</v>
      </c>
      <c r="H238" s="70">
        <v>1917.6</v>
      </c>
      <c r="I238" s="71">
        <f>H238/G238*100</f>
        <v>98.837718733087641</v>
      </c>
      <c r="J238" s="93" t="s">
        <v>106</v>
      </c>
      <c r="K238" s="93" t="s">
        <v>106</v>
      </c>
      <c r="L238" s="93" t="s">
        <v>106</v>
      </c>
      <c r="M238" s="137" t="s">
        <v>539</v>
      </c>
    </row>
    <row r="239" spans="1:13" ht="31.5" x14ac:dyDescent="0.2">
      <c r="A239" s="150"/>
      <c r="B239" s="7" t="s">
        <v>541</v>
      </c>
      <c r="C239" s="14">
        <v>3711042927</v>
      </c>
      <c r="D239" s="29" t="s">
        <v>523</v>
      </c>
      <c r="E239" s="23" t="s">
        <v>447</v>
      </c>
      <c r="F239" s="113" t="s">
        <v>151</v>
      </c>
      <c r="G239" s="70">
        <v>2441.64</v>
      </c>
      <c r="H239" s="70">
        <v>2306.69</v>
      </c>
      <c r="I239" s="71">
        <f>H239/G239*100</f>
        <v>94.472977179272959</v>
      </c>
      <c r="J239" s="92">
        <v>2558.0300000000002</v>
      </c>
      <c r="K239" s="92">
        <v>2768.03</v>
      </c>
      <c r="L239" s="93">
        <f>K239/J239*100</f>
        <v>108.20944242248918</v>
      </c>
      <c r="M239" s="137" t="s">
        <v>480</v>
      </c>
    </row>
    <row r="240" spans="1:13" ht="105.75" thickBot="1" x14ac:dyDescent="0.25">
      <c r="A240" s="153"/>
      <c r="B240" s="56" t="s">
        <v>540</v>
      </c>
      <c r="C240" s="57">
        <v>3711042927</v>
      </c>
      <c r="D240" s="36" t="s">
        <v>524</v>
      </c>
      <c r="E240" s="24" t="s">
        <v>447</v>
      </c>
      <c r="F240" s="182"/>
      <c r="G240" s="81">
        <v>2441.64</v>
      </c>
      <c r="H240" s="81" t="s">
        <v>553</v>
      </c>
      <c r="I240" s="82"/>
      <c r="J240" s="102">
        <v>2558.0300000000002</v>
      </c>
      <c r="K240" s="102" t="s">
        <v>553</v>
      </c>
      <c r="L240" s="99"/>
      <c r="M240" s="32" t="s">
        <v>551</v>
      </c>
    </row>
    <row r="241" spans="1:13" x14ac:dyDescent="0.2">
      <c r="A241" s="152" t="s">
        <v>31</v>
      </c>
      <c r="B241" s="4" t="s">
        <v>217</v>
      </c>
      <c r="C241" s="16">
        <v>3702548604</v>
      </c>
      <c r="D241" s="37" t="s">
        <v>337</v>
      </c>
      <c r="E241" s="27" t="s">
        <v>182</v>
      </c>
      <c r="F241" s="179" t="s">
        <v>151</v>
      </c>
      <c r="G241" s="68">
        <v>2128.9499999999998</v>
      </c>
      <c r="H241" s="68">
        <v>2174.9499999999998</v>
      </c>
      <c r="I241" s="69">
        <f>H241/G241*100</f>
        <v>102.16068954179289</v>
      </c>
      <c r="J241" s="135" t="s">
        <v>106</v>
      </c>
      <c r="K241" s="135" t="s">
        <v>106</v>
      </c>
      <c r="L241" s="135" t="s">
        <v>106</v>
      </c>
      <c r="M241" s="140" t="s">
        <v>392</v>
      </c>
    </row>
    <row r="242" spans="1:13" x14ac:dyDescent="0.2">
      <c r="A242" s="150"/>
      <c r="B242" s="7" t="s">
        <v>218</v>
      </c>
      <c r="C242" s="14">
        <v>3704010748</v>
      </c>
      <c r="D242" s="29"/>
      <c r="E242" s="23"/>
      <c r="F242" s="113"/>
      <c r="G242" s="70"/>
      <c r="H242" s="70"/>
      <c r="I242" s="71"/>
      <c r="J242" s="93"/>
      <c r="K242" s="93"/>
      <c r="L242" s="93"/>
      <c r="M242" s="154" t="s">
        <v>356</v>
      </c>
    </row>
    <row r="243" spans="1:13" x14ac:dyDescent="0.2">
      <c r="A243" s="150"/>
      <c r="B243" s="62" t="s">
        <v>43</v>
      </c>
      <c r="C243" s="48">
        <v>3704010748</v>
      </c>
      <c r="D243" s="29" t="s">
        <v>337</v>
      </c>
      <c r="E243" s="23" t="s">
        <v>182</v>
      </c>
      <c r="F243" s="113" t="s">
        <v>151</v>
      </c>
      <c r="G243" s="70">
        <v>6406.88</v>
      </c>
      <c r="H243" s="70">
        <v>6568.35</v>
      </c>
      <c r="I243" s="71">
        <f>H243/G243*100</f>
        <v>102.5202594710686</v>
      </c>
      <c r="J243" s="92">
        <v>2823.66</v>
      </c>
      <c r="K243" s="92">
        <v>3134.26</v>
      </c>
      <c r="L243" s="93">
        <f>K243/J243*100</f>
        <v>110.99990792092534</v>
      </c>
      <c r="M243" s="154"/>
    </row>
    <row r="244" spans="1:13" x14ac:dyDescent="0.2">
      <c r="A244" s="150"/>
      <c r="B244" s="62" t="s">
        <v>44</v>
      </c>
      <c r="C244" s="48">
        <v>3704010748</v>
      </c>
      <c r="D244" s="29" t="s">
        <v>337</v>
      </c>
      <c r="E244" s="23" t="s">
        <v>182</v>
      </c>
      <c r="F244" s="113" t="s">
        <v>151</v>
      </c>
      <c r="G244" s="70">
        <v>6615.56</v>
      </c>
      <c r="H244" s="70">
        <v>6594.32</v>
      </c>
      <c r="I244" s="71">
        <f>H244/G244*100</f>
        <v>99.678938744414666</v>
      </c>
      <c r="J244" s="92">
        <v>2823.66</v>
      </c>
      <c r="K244" s="92">
        <v>3134.26</v>
      </c>
      <c r="L244" s="93">
        <f>K244/J244*100</f>
        <v>110.99990792092534</v>
      </c>
      <c r="M244" s="154"/>
    </row>
    <row r="245" spans="1:13" x14ac:dyDescent="0.2">
      <c r="A245" s="150"/>
      <c r="B245" s="122" t="s">
        <v>179</v>
      </c>
      <c r="C245" s="14">
        <v>3704010949</v>
      </c>
      <c r="D245" s="29"/>
      <c r="E245" s="23"/>
      <c r="F245" s="191"/>
      <c r="G245" s="70"/>
      <c r="H245" s="70"/>
      <c r="I245" s="71"/>
      <c r="J245" s="93"/>
      <c r="K245" s="93"/>
      <c r="L245" s="93"/>
      <c r="M245" s="154" t="s">
        <v>393</v>
      </c>
    </row>
    <row r="246" spans="1:13" x14ac:dyDescent="0.2">
      <c r="A246" s="150"/>
      <c r="B246" s="62" t="s">
        <v>180</v>
      </c>
      <c r="C246" s="48">
        <v>3704010949</v>
      </c>
      <c r="D246" s="29" t="s">
        <v>337</v>
      </c>
      <c r="E246" s="23" t="s">
        <v>182</v>
      </c>
      <c r="F246" s="113" t="s">
        <v>151</v>
      </c>
      <c r="G246" s="70">
        <v>3080.57</v>
      </c>
      <c r="H246" s="70">
        <v>3111.41</v>
      </c>
      <c r="I246" s="71">
        <f>H246/G246*100</f>
        <v>101.00111343030672</v>
      </c>
      <c r="J246" s="92">
        <v>2871.51</v>
      </c>
      <c r="K246" s="92">
        <v>3111.41</v>
      </c>
      <c r="L246" s="93">
        <f>K246/J246*100</f>
        <v>108.35448944980166</v>
      </c>
      <c r="M246" s="154"/>
    </row>
    <row r="247" spans="1:13" x14ac:dyDescent="0.2">
      <c r="A247" s="150"/>
      <c r="B247" s="62" t="s">
        <v>219</v>
      </c>
      <c r="C247" s="48">
        <v>3704010949</v>
      </c>
      <c r="D247" s="29" t="s">
        <v>598</v>
      </c>
      <c r="E247" s="23" t="s">
        <v>182</v>
      </c>
      <c r="F247" s="113" t="s">
        <v>151</v>
      </c>
      <c r="G247" s="70">
        <v>5172.0600000000004</v>
      </c>
      <c r="H247" s="70">
        <v>4739.59</v>
      </c>
      <c r="I247" s="71">
        <f>H247/G247*100</f>
        <v>91.638341395884808</v>
      </c>
      <c r="J247" s="92">
        <v>2823.66</v>
      </c>
      <c r="K247" s="92">
        <v>3134.26</v>
      </c>
      <c r="L247" s="93">
        <f>K247/J247*100</f>
        <v>110.99990792092534</v>
      </c>
      <c r="M247" s="137" t="s">
        <v>394</v>
      </c>
    </row>
    <row r="248" spans="1:13" x14ac:dyDescent="0.2">
      <c r="A248" s="150"/>
      <c r="B248" s="132" t="s">
        <v>597</v>
      </c>
      <c r="C248" s="14">
        <v>3700001870</v>
      </c>
      <c r="D248" s="29"/>
      <c r="E248" s="23"/>
      <c r="F248" s="113"/>
      <c r="G248" s="70"/>
      <c r="H248" s="70"/>
      <c r="I248" s="71"/>
      <c r="J248" s="92"/>
      <c r="K248" s="92"/>
      <c r="L248" s="93"/>
      <c r="M248" s="137"/>
    </row>
    <row r="249" spans="1:13" x14ac:dyDescent="0.2">
      <c r="A249" s="150"/>
      <c r="B249" s="62" t="s">
        <v>219</v>
      </c>
      <c r="C249" s="48">
        <v>3700001870</v>
      </c>
      <c r="D249" s="29" t="s">
        <v>599</v>
      </c>
      <c r="E249" s="23" t="s">
        <v>447</v>
      </c>
      <c r="F249" s="113"/>
      <c r="G249" s="70"/>
      <c r="H249" s="70">
        <v>2995.49</v>
      </c>
      <c r="I249" s="71" t="s">
        <v>106</v>
      </c>
      <c r="J249" s="92"/>
      <c r="K249" s="92">
        <v>3134.26</v>
      </c>
      <c r="L249" s="93" t="s">
        <v>106</v>
      </c>
      <c r="M249" s="137" t="s">
        <v>600</v>
      </c>
    </row>
    <row r="250" spans="1:13" x14ac:dyDescent="0.2">
      <c r="A250" s="150"/>
      <c r="B250" s="7" t="s">
        <v>220</v>
      </c>
      <c r="C250" s="14">
        <v>3704010434</v>
      </c>
      <c r="D250" s="29" t="s">
        <v>337</v>
      </c>
      <c r="E250" s="23" t="s">
        <v>182</v>
      </c>
      <c r="F250" s="113" t="s">
        <v>151</v>
      </c>
      <c r="G250" s="70">
        <v>3573.96</v>
      </c>
      <c r="H250" s="70">
        <v>3754.51</v>
      </c>
      <c r="I250" s="71">
        <f>H250/G250*100</f>
        <v>105.05181927050107</v>
      </c>
      <c r="J250" s="92">
        <v>2196.34</v>
      </c>
      <c r="K250" s="92">
        <v>2437.94</v>
      </c>
      <c r="L250" s="93">
        <f>K250/J250*100</f>
        <v>111.00011837875738</v>
      </c>
      <c r="M250" s="137" t="s">
        <v>360</v>
      </c>
    </row>
    <row r="251" spans="1:13" ht="31.5" x14ac:dyDescent="0.2">
      <c r="A251" s="150"/>
      <c r="B251" s="7" t="s">
        <v>92</v>
      </c>
      <c r="C251" s="14">
        <v>7704784450</v>
      </c>
      <c r="D251" s="29" t="s">
        <v>337</v>
      </c>
      <c r="E251" s="23" t="s">
        <v>183</v>
      </c>
      <c r="F251" s="113" t="s">
        <v>151</v>
      </c>
      <c r="G251" s="70">
        <v>1597.35</v>
      </c>
      <c r="H251" s="70">
        <v>1712.77</v>
      </c>
      <c r="I251" s="71">
        <f>H251/G251*100</f>
        <v>107.22571759476634</v>
      </c>
      <c r="J251" s="93" t="s">
        <v>106</v>
      </c>
      <c r="K251" s="93" t="s">
        <v>106</v>
      </c>
      <c r="L251" s="93" t="s">
        <v>106</v>
      </c>
      <c r="M251" s="137" t="s">
        <v>359</v>
      </c>
    </row>
    <row r="252" spans="1:13" x14ac:dyDescent="0.2">
      <c r="A252" s="150"/>
      <c r="B252" s="7" t="s">
        <v>35</v>
      </c>
      <c r="C252" s="14">
        <v>3730001965</v>
      </c>
      <c r="D252" s="29" t="s">
        <v>337</v>
      </c>
      <c r="E252" s="23" t="s">
        <v>183</v>
      </c>
      <c r="F252" s="113" t="s">
        <v>151</v>
      </c>
      <c r="G252" s="70">
        <v>1689.01</v>
      </c>
      <c r="H252" s="70">
        <v>1667.54</v>
      </c>
      <c r="I252" s="71">
        <f>H252/G252*100</f>
        <v>98.728841155469766</v>
      </c>
      <c r="J252" s="93" t="s">
        <v>106</v>
      </c>
      <c r="K252" s="93" t="s">
        <v>106</v>
      </c>
      <c r="L252" s="93" t="s">
        <v>106</v>
      </c>
      <c r="M252" s="137" t="s">
        <v>355</v>
      </c>
    </row>
    <row r="253" spans="1:13" x14ac:dyDescent="0.2">
      <c r="A253" s="150"/>
      <c r="B253" s="122" t="s">
        <v>221</v>
      </c>
      <c r="C253" s="14">
        <v>5024139265</v>
      </c>
      <c r="D253" s="29"/>
      <c r="E253" s="23"/>
      <c r="F253" s="113"/>
      <c r="G253" s="70"/>
      <c r="H253" s="70"/>
      <c r="I253" s="71"/>
      <c r="J253" s="93"/>
      <c r="K253" s="93"/>
      <c r="L253" s="93"/>
      <c r="M253" s="154" t="s">
        <v>490</v>
      </c>
    </row>
    <row r="254" spans="1:13" ht="31.5" x14ac:dyDescent="0.2">
      <c r="A254" s="150"/>
      <c r="B254" s="11" t="s">
        <v>100</v>
      </c>
      <c r="C254" s="48">
        <v>5024139265</v>
      </c>
      <c r="D254" s="29" t="s">
        <v>337</v>
      </c>
      <c r="E254" s="23" t="s">
        <v>447</v>
      </c>
      <c r="F254" s="113" t="s">
        <v>152</v>
      </c>
      <c r="G254" s="70">
        <v>3471.97</v>
      </c>
      <c r="H254" s="70">
        <v>2936.93</v>
      </c>
      <c r="I254" s="71">
        <f>H254/G254*100</f>
        <v>84.589728597885355</v>
      </c>
      <c r="J254" s="92">
        <v>3078.99</v>
      </c>
      <c r="K254" s="92">
        <v>3289.5</v>
      </c>
      <c r="L254" s="93">
        <f>K254/J254*100</f>
        <v>106.83698225716876</v>
      </c>
      <c r="M254" s="154"/>
    </row>
    <row r="255" spans="1:13" ht="30.75" thickBot="1" x14ac:dyDescent="0.25">
      <c r="A255" s="151"/>
      <c r="B255" s="17" t="s">
        <v>101</v>
      </c>
      <c r="C255" s="49">
        <v>5024139265</v>
      </c>
      <c r="D255" s="34" t="s">
        <v>337</v>
      </c>
      <c r="E255" s="23" t="s">
        <v>447</v>
      </c>
      <c r="F255" s="180" t="s">
        <v>151</v>
      </c>
      <c r="G255" s="72">
        <v>4668.2</v>
      </c>
      <c r="H255" s="72">
        <v>3267.9</v>
      </c>
      <c r="I255" s="73">
        <f>H255/G255*100</f>
        <v>70.003427445267988</v>
      </c>
      <c r="J255" s="133">
        <v>3078.99</v>
      </c>
      <c r="K255" s="133">
        <v>3289.5</v>
      </c>
      <c r="L255" s="134">
        <f>K255/J255*100</f>
        <v>106.83698225716876</v>
      </c>
      <c r="M255" s="136" t="s">
        <v>491</v>
      </c>
    </row>
    <row r="256" spans="1:13" x14ac:dyDescent="0.2">
      <c r="A256" s="149" t="s">
        <v>32</v>
      </c>
      <c r="B256" s="9" t="s">
        <v>45</v>
      </c>
      <c r="C256" s="15">
        <v>3711022670</v>
      </c>
      <c r="D256" s="35" t="s">
        <v>337</v>
      </c>
      <c r="E256" s="28" t="s">
        <v>182</v>
      </c>
      <c r="F256" s="181" t="s">
        <v>151</v>
      </c>
      <c r="G256" s="74">
        <v>2952.34</v>
      </c>
      <c r="H256" s="74">
        <v>2910.06</v>
      </c>
      <c r="I256" s="78">
        <f>H256/G256*100</f>
        <v>98.567915619474718</v>
      </c>
      <c r="J256" s="103">
        <v>2669.92</v>
      </c>
      <c r="K256" s="103">
        <v>2910.06</v>
      </c>
      <c r="L256" s="96">
        <f>K256/J256*100</f>
        <v>108.99427698208186</v>
      </c>
      <c r="M256" s="138" t="s">
        <v>381</v>
      </c>
    </row>
    <row r="257" spans="1:13" x14ac:dyDescent="0.2">
      <c r="A257" s="150"/>
      <c r="B257" s="122" t="s">
        <v>220</v>
      </c>
      <c r="C257" s="13">
        <v>3711049471</v>
      </c>
      <c r="D257" s="29"/>
      <c r="E257" s="23"/>
      <c r="F257" s="113"/>
      <c r="G257" s="70"/>
      <c r="H257" s="70"/>
      <c r="I257" s="71"/>
      <c r="J257" s="93"/>
      <c r="K257" s="93"/>
      <c r="L257" s="93"/>
      <c r="M257" s="154" t="s">
        <v>492</v>
      </c>
    </row>
    <row r="258" spans="1:13" x14ac:dyDescent="0.2">
      <c r="A258" s="150"/>
      <c r="B258" s="11" t="s">
        <v>128</v>
      </c>
      <c r="C258" s="50">
        <v>3711049471</v>
      </c>
      <c r="D258" s="29" t="s">
        <v>337</v>
      </c>
      <c r="E258" s="23" t="s">
        <v>182</v>
      </c>
      <c r="F258" s="113" t="s">
        <v>151</v>
      </c>
      <c r="G258" s="79">
        <v>7591.88</v>
      </c>
      <c r="H258" s="79">
        <v>7698.67</v>
      </c>
      <c r="I258" s="71">
        <f t="shared" ref="I258:I268" si="9">H258/G258*100</f>
        <v>101.40663445681439</v>
      </c>
      <c r="J258" s="98">
        <v>3073.98</v>
      </c>
      <c r="K258" s="98">
        <v>3289.5</v>
      </c>
      <c r="L258" s="93">
        <f>K258/J258*100</f>
        <v>107.01110612300666</v>
      </c>
      <c r="M258" s="154"/>
    </row>
    <row r="259" spans="1:13" x14ac:dyDescent="0.2">
      <c r="A259" s="150"/>
      <c r="B259" s="11" t="s">
        <v>129</v>
      </c>
      <c r="C259" s="50">
        <v>3711049471</v>
      </c>
      <c r="D259" s="29" t="s">
        <v>337</v>
      </c>
      <c r="E259" s="23" t="s">
        <v>182</v>
      </c>
      <c r="F259" s="113" t="s">
        <v>151</v>
      </c>
      <c r="G259" s="79">
        <v>17312.080000000002</v>
      </c>
      <c r="H259" s="79">
        <v>16679.849999999999</v>
      </c>
      <c r="I259" s="71">
        <f t="shared" si="9"/>
        <v>96.348041367646147</v>
      </c>
      <c r="J259" s="98">
        <v>3073.98</v>
      </c>
      <c r="K259" s="98">
        <v>3289.5</v>
      </c>
      <c r="L259" s="93">
        <f>K259/J259*100</f>
        <v>107.01110612300666</v>
      </c>
      <c r="M259" s="154"/>
    </row>
    <row r="260" spans="1:13" x14ac:dyDescent="0.2">
      <c r="A260" s="150"/>
      <c r="B260" s="11" t="s">
        <v>47</v>
      </c>
      <c r="C260" s="50">
        <v>3711049471</v>
      </c>
      <c r="D260" s="29" t="s">
        <v>337</v>
      </c>
      <c r="E260" s="23" t="s">
        <v>182</v>
      </c>
      <c r="F260" s="113" t="s">
        <v>151</v>
      </c>
      <c r="G260" s="79">
        <v>14173.75</v>
      </c>
      <c r="H260" s="79">
        <v>13707.99</v>
      </c>
      <c r="I260" s="71">
        <f t="shared" si="9"/>
        <v>96.713925390246047</v>
      </c>
      <c r="J260" s="98">
        <v>3073.98</v>
      </c>
      <c r="K260" s="98">
        <v>3289.5</v>
      </c>
      <c r="L260" s="93">
        <f>K260/J260*100</f>
        <v>107.01110612300666</v>
      </c>
      <c r="M260" s="154"/>
    </row>
    <row r="261" spans="1:13" ht="31.5" x14ac:dyDescent="0.2">
      <c r="A261" s="150"/>
      <c r="B261" s="11" t="s">
        <v>130</v>
      </c>
      <c r="C261" s="50">
        <v>3711049471</v>
      </c>
      <c r="D261" s="29" t="s">
        <v>337</v>
      </c>
      <c r="E261" s="23" t="s">
        <v>182</v>
      </c>
      <c r="F261" s="113" t="s">
        <v>151</v>
      </c>
      <c r="G261" s="79">
        <v>8312.9</v>
      </c>
      <c r="H261" s="79">
        <v>8838.9500000000007</v>
      </c>
      <c r="I261" s="71">
        <f t="shared" si="9"/>
        <v>106.32811654176042</v>
      </c>
      <c r="J261" s="98">
        <v>3073.98</v>
      </c>
      <c r="K261" s="98">
        <v>3289.5</v>
      </c>
      <c r="L261" s="93">
        <f>K261/J261*100</f>
        <v>107.01110612300666</v>
      </c>
      <c r="M261" s="154"/>
    </row>
    <row r="262" spans="1:13" x14ac:dyDescent="0.2">
      <c r="A262" s="150"/>
      <c r="B262" s="11" t="s">
        <v>294</v>
      </c>
      <c r="C262" s="50">
        <v>3711049471</v>
      </c>
      <c r="D262" s="29" t="s">
        <v>337</v>
      </c>
      <c r="E262" s="23" t="s">
        <v>182</v>
      </c>
      <c r="F262" s="113"/>
      <c r="G262" s="79">
        <v>2690.21</v>
      </c>
      <c r="H262" s="79">
        <v>2658.31</v>
      </c>
      <c r="I262" s="71">
        <f t="shared" si="9"/>
        <v>98.814218964318769</v>
      </c>
      <c r="J262" s="93" t="s">
        <v>106</v>
      </c>
      <c r="K262" s="93" t="s">
        <v>106</v>
      </c>
      <c r="L262" s="93" t="s">
        <v>106</v>
      </c>
      <c r="M262" s="154"/>
    </row>
    <row r="263" spans="1:13" x14ac:dyDescent="0.2">
      <c r="A263" s="150"/>
      <c r="B263" s="11" t="s">
        <v>78</v>
      </c>
      <c r="C263" s="50">
        <v>3711049471</v>
      </c>
      <c r="D263" s="29" t="s">
        <v>337</v>
      </c>
      <c r="E263" s="23" t="s">
        <v>182</v>
      </c>
      <c r="F263" s="113" t="s">
        <v>151</v>
      </c>
      <c r="G263" s="79">
        <v>2737.32</v>
      </c>
      <c r="H263" s="79">
        <v>2882.7</v>
      </c>
      <c r="I263" s="71">
        <f t="shared" si="9"/>
        <v>105.31103415019068</v>
      </c>
      <c r="J263" s="98">
        <v>2620.3000000000002</v>
      </c>
      <c r="K263" s="98">
        <v>2882.7</v>
      </c>
      <c r="L263" s="93">
        <f>K263/J263*100</f>
        <v>110.01412052055106</v>
      </c>
      <c r="M263" s="154"/>
    </row>
    <row r="264" spans="1:13" x14ac:dyDescent="0.2">
      <c r="A264" s="150"/>
      <c r="B264" s="11" t="s">
        <v>46</v>
      </c>
      <c r="C264" s="50">
        <v>3711049471</v>
      </c>
      <c r="D264" s="29" t="s">
        <v>337</v>
      </c>
      <c r="E264" s="23" t="s">
        <v>182</v>
      </c>
      <c r="F264" s="113" t="s">
        <v>151</v>
      </c>
      <c r="G264" s="79">
        <v>3575.16</v>
      </c>
      <c r="H264" s="79">
        <v>3682.29</v>
      </c>
      <c r="I264" s="71">
        <f t="shared" si="9"/>
        <v>102.99650924713859</v>
      </c>
      <c r="J264" s="98">
        <v>2782.58</v>
      </c>
      <c r="K264" s="98">
        <v>3088.66</v>
      </c>
      <c r="L264" s="93">
        <f>K264/J264*100</f>
        <v>110.99986343609167</v>
      </c>
      <c r="M264" s="154"/>
    </row>
    <row r="265" spans="1:13" x14ac:dyDescent="0.2">
      <c r="A265" s="150"/>
      <c r="B265" s="11" t="s">
        <v>295</v>
      </c>
      <c r="C265" s="50">
        <v>3711049471</v>
      </c>
      <c r="D265" s="29" t="s">
        <v>337</v>
      </c>
      <c r="E265" s="23" t="s">
        <v>182</v>
      </c>
      <c r="F265" s="113" t="s">
        <v>151</v>
      </c>
      <c r="G265" s="79">
        <v>4693.7</v>
      </c>
      <c r="H265" s="79">
        <v>4413.49</v>
      </c>
      <c r="I265" s="71">
        <f t="shared" si="9"/>
        <v>94.03008287704796</v>
      </c>
      <c r="J265" s="98">
        <v>2368.87</v>
      </c>
      <c r="K265" s="98">
        <v>2629.45</v>
      </c>
      <c r="L265" s="93">
        <f>K265/J265*100</f>
        <v>111.00018152114721</v>
      </c>
      <c r="M265" s="154"/>
    </row>
    <row r="266" spans="1:13" ht="31.5" x14ac:dyDescent="0.2">
      <c r="A266" s="150"/>
      <c r="B266" s="11" t="s">
        <v>131</v>
      </c>
      <c r="C266" s="50">
        <v>3711049471</v>
      </c>
      <c r="D266" s="29" t="s">
        <v>337</v>
      </c>
      <c r="E266" s="23" t="s">
        <v>182</v>
      </c>
      <c r="F266" s="113" t="s">
        <v>151</v>
      </c>
      <c r="G266" s="79">
        <v>3194.44</v>
      </c>
      <c r="H266" s="79">
        <v>3001.52</v>
      </c>
      <c r="I266" s="71">
        <f t="shared" si="9"/>
        <v>93.960756814966004</v>
      </c>
      <c r="J266" s="98">
        <v>2189.1799999999998</v>
      </c>
      <c r="K266" s="98">
        <v>2429.9899999999998</v>
      </c>
      <c r="L266" s="93">
        <f>K266/J266*100</f>
        <v>111.0000091358408</v>
      </c>
      <c r="M266" s="154"/>
    </row>
    <row r="267" spans="1:13" ht="31.5" x14ac:dyDescent="0.2">
      <c r="A267" s="150"/>
      <c r="B267" s="11" t="s">
        <v>132</v>
      </c>
      <c r="C267" s="50">
        <v>3711049471</v>
      </c>
      <c r="D267" s="29" t="s">
        <v>337</v>
      </c>
      <c r="E267" s="23" t="s">
        <v>182</v>
      </c>
      <c r="F267" s="113" t="s">
        <v>151</v>
      </c>
      <c r="G267" s="79">
        <v>5696.77</v>
      </c>
      <c r="H267" s="79">
        <v>4767.6899999999996</v>
      </c>
      <c r="I267" s="71">
        <f t="shared" si="9"/>
        <v>83.691109172390654</v>
      </c>
      <c r="J267" s="98">
        <v>2679.2</v>
      </c>
      <c r="K267" s="98">
        <v>2973.91</v>
      </c>
      <c r="L267" s="93">
        <f>K267/J267*100</f>
        <v>110.99992535085099</v>
      </c>
      <c r="M267" s="154"/>
    </row>
    <row r="268" spans="1:13" ht="47.25" x14ac:dyDescent="0.2">
      <c r="A268" s="150"/>
      <c r="B268" s="11" t="s">
        <v>147</v>
      </c>
      <c r="C268" s="50">
        <v>3711049471</v>
      </c>
      <c r="D268" s="29" t="s">
        <v>337</v>
      </c>
      <c r="E268" s="23" t="s">
        <v>182</v>
      </c>
      <c r="F268" s="113" t="s">
        <v>151</v>
      </c>
      <c r="G268" s="79">
        <v>346.54</v>
      </c>
      <c r="H268" s="79">
        <v>293.87</v>
      </c>
      <c r="I268" s="71">
        <f t="shared" si="9"/>
        <v>84.801177353263697</v>
      </c>
      <c r="J268" s="93" t="s">
        <v>106</v>
      </c>
      <c r="K268" s="93" t="s">
        <v>106</v>
      </c>
      <c r="L268" s="93" t="s">
        <v>106</v>
      </c>
      <c r="M268" s="154"/>
    </row>
    <row r="269" spans="1:13" x14ac:dyDescent="0.2">
      <c r="A269" s="150"/>
      <c r="B269" s="7" t="s">
        <v>48</v>
      </c>
      <c r="C269" s="14">
        <v>3328003030</v>
      </c>
      <c r="D269" s="29" t="s">
        <v>337</v>
      </c>
      <c r="E269" s="23" t="s">
        <v>183</v>
      </c>
      <c r="F269" s="113" t="s">
        <v>152</v>
      </c>
      <c r="G269" s="79">
        <v>4748.09</v>
      </c>
      <c r="H269" s="79">
        <v>5032.07</v>
      </c>
      <c r="I269" s="71">
        <f>H269/G269*100</f>
        <v>105.98093127973563</v>
      </c>
      <c r="J269" s="93" t="s">
        <v>106</v>
      </c>
      <c r="K269" s="93" t="s">
        <v>106</v>
      </c>
      <c r="L269" s="93" t="s">
        <v>106</v>
      </c>
      <c r="M269" s="137" t="s">
        <v>365</v>
      </c>
    </row>
    <row r="270" spans="1:13" x14ac:dyDescent="0.2">
      <c r="A270" s="150"/>
      <c r="B270" s="7" t="s">
        <v>99</v>
      </c>
      <c r="C270" s="14">
        <v>3711039850</v>
      </c>
      <c r="D270" s="29"/>
      <c r="E270" s="23"/>
      <c r="F270" s="113"/>
      <c r="G270" s="79"/>
      <c r="H270" s="70"/>
      <c r="I270" s="80"/>
      <c r="J270" s="97"/>
      <c r="K270" s="97"/>
      <c r="L270" s="97"/>
      <c r="M270" s="154" t="s">
        <v>369</v>
      </c>
    </row>
    <row r="271" spans="1:13" ht="31.5" x14ac:dyDescent="0.2">
      <c r="A271" s="150"/>
      <c r="B271" s="11" t="s">
        <v>68</v>
      </c>
      <c r="C271" s="48">
        <v>3711039850</v>
      </c>
      <c r="D271" s="29" t="s">
        <v>337</v>
      </c>
      <c r="E271" s="23" t="s">
        <v>183</v>
      </c>
      <c r="F271" s="113" t="s">
        <v>151</v>
      </c>
      <c r="G271" s="70">
        <v>2695.46</v>
      </c>
      <c r="H271" s="70">
        <v>2739.45</v>
      </c>
      <c r="I271" s="71">
        <f>H271/G271*100</f>
        <v>101.63200344282608</v>
      </c>
      <c r="J271" s="93" t="s">
        <v>106</v>
      </c>
      <c r="K271" s="93" t="s">
        <v>106</v>
      </c>
      <c r="L271" s="93" t="s">
        <v>106</v>
      </c>
      <c r="M271" s="154"/>
    </row>
    <row r="272" spans="1:13" x14ac:dyDescent="0.2">
      <c r="A272" s="150"/>
      <c r="B272" s="11" t="s">
        <v>455</v>
      </c>
      <c r="C272" s="48">
        <v>3711039850</v>
      </c>
      <c r="D272" s="29" t="s">
        <v>337</v>
      </c>
      <c r="E272" s="23" t="s">
        <v>447</v>
      </c>
      <c r="F272" s="113" t="s">
        <v>151</v>
      </c>
      <c r="G272" s="70">
        <v>3416.76</v>
      </c>
      <c r="H272" s="70">
        <v>3216.1</v>
      </c>
      <c r="I272" s="71">
        <f>H272/G272*100</f>
        <v>94.127184818365933</v>
      </c>
      <c r="J272" s="92">
        <v>2368.87</v>
      </c>
      <c r="K272" s="92">
        <v>2629.45</v>
      </c>
      <c r="L272" s="93">
        <f>K272/J272*100</f>
        <v>111.00018152114721</v>
      </c>
      <c r="M272" s="154"/>
    </row>
    <row r="273" spans="1:13" ht="31.5" x14ac:dyDescent="0.2">
      <c r="A273" s="150"/>
      <c r="B273" s="7" t="s">
        <v>89</v>
      </c>
      <c r="C273" s="14">
        <v>3715003750</v>
      </c>
      <c r="D273" s="29" t="s">
        <v>337</v>
      </c>
      <c r="E273" s="23" t="s">
        <v>447</v>
      </c>
      <c r="F273" s="113" t="s">
        <v>151</v>
      </c>
      <c r="G273" s="79">
        <v>1638.78</v>
      </c>
      <c r="H273" s="79">
        <v>2195.25</v>
      </c>
      <c r="I273" s="71">
        <f>H273/G273*100</f>
        <v>133.95635777834732</v>
      </c>
      <c r="J273" s="98">
        <v>1952.83</v>
      </c>
      <c r="K273" s="98">
        <v>2167.64</v>
      </c>
      <c r="L273" s="93">
        <f>K273/J273*100</f>
        <v>110.99993342994526</v>
      </c>
      <c r="M273" s="137" t="s">
        <v>348</v>
      </c>
    </row>
    <row r="274" spans="1:13" x14ac:dyDescent="0.2">
      <c r="A274" s="150"/>
      <c r="B274" s="178" t="s">
        <v>91</v>
      </c>
      <c r="C274" s="14">
        <v>3702114043</v>
      </c>
      <c r="D274" s="29" t="s">
        <v>367</v>
      </c>
      <c r="E274" s="23" t="s">
        <v>183</v>
      </c>
      <c r="F274" s="113" t="s">
        <v>151</v>
      </c>
      <c r="G274" s="79">
        <v>2075.71</v>
      </c>
      <c r="H274" s="79">
        <v>2229</v>
      </c>
      <c r="I274" s="71">
        <f>H274/G274*100</f>
        <v>107.38494298336472</v>
      </c>
      <c r="J274" s="93" t="s">
        <v>106</v>
      </c>
      <c r="K274" s="93" t="s">
        <v>106</v>
      </c>
      <c r="L274" s="93" t="s">
        <v>106</v>
      </c>
      <c r="M274" s="154" t="s">
        <v>366</v>
      </c>
    </row>
    <row r="275" spans="1:13" x14ac:dyDescent="0.2">
      <c r="A275" s="150"/>
      <c r="B275" s="178"/>
      <c r="C275" s="14">
        <v>3702114043</v>
      </c>
      <c r="D275" s="29" t="s">
        <v>368</v>
      </c>
      <c r="E275" s="23" t="s">
        <v>182</v>
      </c>
      <c r="F275" s="113" t="s">
        <v>151</v>
      </c>
      <c r="G275" s="79" t="s">
        <v>106</v>
      </c>
      <c r="H275" s="79">
        <v>2534.5300000000002</v>
      </c>
      <c r="I275" s="71" t="s">
        <v>106</v>
      </c>
      <c r="J275" s="93" t="s">
        <v>106</v>
      </c>
      <c r="K275" s="93" t="s">
        <v>106</v>
      </c>
      <c r="L275" s="93" t="s">
        <v>106</v>
      </c>
      <c r="M275" s="154"/>
    </row>
    <row r="276" spans="1:13" x14ac:dyDescent="0.2">
      <c r="A276" s="150"/>
      <c r="B276" s="7" t="s">
        <v>222</v>
      </c>
      <c r="C276" s="14">
        <v>3711050300</v>
      </c>
      <c r="D276" s="29" t="s">
        <v>337</v>
      </c>
      <c r="E276" s="23" t="s">
        <v>182</v>
      </c>
      <c r="F276" s="113" t="s">
        <v>151</v>
      </c>
      <c r="G276" s="79">
        <v>2568.0500000000002</v>
      </c>
      <c r="H276" s="79">
        <v>2530.0700000000002</v>
      </c>
      <c r="I276" s="71">
        <f>H276/G276*100</f>
        <v>98.521056833005588</v>
      </c>
      <c r="J276" s="93" t="s">
        <v>106</v>
      </c>
      <c r="K276" s="93" t="s">
        <v>106</v>
      </c>
      <c r="L276" s="93" t="s">
        <v>106</v>
      </c>
      <c r="M276" s="137" t="s">
        <v>390</v>
      </c>
    </row>
    <row r="277" spans="1:13" ht="16.5" thickBot="1" x14ac:dyDescent="0.25">
      <c r="A277" s="153"/>
      <c r="B277" s="56" t="s">
        <v>223</v>
      </c>
      <c r="C277" s="57">
        <v>3702125937</v>
      </c>
      <c r="D277" s="36" t="s">
        <v>337</v>
      </c>
      <c r="E277" s="24" t="s">
        <v>182</v>
      </c>
      <c r="F277" s="182" t="s">
        <v>151</v>
      </c>
      <c r="G277" s="85">
        <v>3848.86</v>
      </c>
      <c r="H277" s="85">
        <v>3766.57</v>
      </c>
      <c r="I277" s="82">
        <f>H277/G277*100</f>
        <v>97.861964321903102</v>
      </c>
      <c r="J277" s="101">
        <v>2368.87</v>
      </c>
      <c r="K277" s="101">
        <v>2629.45</v>
      </c>
      <c r="L277" s="99">
        <f>K277/J277*100</f>
        <v>111.00018152114721</v>
      </c>
      <c r="M277" s="32" t="s">
        <v>389</v>
      </c>
    </row>
    <row r="278" spans="1:13" x14ac:dyDescent="0.2">
      <c r="A278" s="152" t="s">
        <v>6</v>
      </c>
      <c r="B278" s="46" t="s">
        <v>224</v>
      </c>
      <c r="C278" s="16">
        <v>3706027377</v>
      </c>
      <c r="D278" s="37"/>
      <c r="E278" s="27"/>
      <c r="F278" s="179"/>
      <c r="G278" s="83"/>
      <c r="H278" s="68"/>
      <c r="I278" s="84"/>
      <c r="J278" s="100"/>
      <c r="K278" s="100"/>
      <c r="L278" s="100"/>
      <c r="M278" s="159" t="s">
        <v>409</v>
      </c>
    </row>
    <row r="279" spans="1:13" x14ac:dyDescent="0.2">
      <c r="A279" s="150"/>
      <c r="B279" s="11" t="s">
        <v>17</v>
      </c>
      <c r="C279" s="48">
        <v>3706027377</v>
      </c>
      <c r="D279" s="29" t="s">
        <v>337</v>
      </c>
      <c r="E279" s="23" t="s">
        <v>182</v>
      </c>
      <c r="F279" s="113" t="s">
        <v>151</v>
      </c>
      <c r="G279" s="79">
        <v>4952.32</v>
      </c>
      <c r="H279" s="79">
        <v>4883.22</v>
      </c>
      <c r="I279" s="71">
        <f t="shared" ref="I279:I288" si="10">H279/G279*100</f>
        <v>98.604694365469129</v>
      </c>
      <c r="J279" s="98">
        <v>2870.75</v>
      </c>
      <c r="K279" s="98">
        <v>3186.53</v>
      </c>
      <c r="L279" s="93">
        <f t="shared" ref="L279:L288" si="11">K279/J279*100</f>
        <v>110.99991291474353</v>
      </c>
      <c r="M279" s="154"/>
    </row>
    <row r="280" spans="1:13" x14ac:dyDescent="0.2">
      <c r="A280" s="150"/>
      <c r="B280" s="11" t="s">
        <v>33</v>
      </c>
      <c r="C280" s="48">
        <v>3706027377</v>
      </c>
      <c r="D280" s="29" t="s">
        <v>337</v>
      </c>
      <c r="E280" s="23" t="s">
        <v>182</v>
      </c>
      <c r="F280" s="113" t="s">
        <v>151</v>
      </c>
      <c r="G280" s="79">
        <v>5561.65</v>
      </c>
      <c r="H280" s="79">
        <v>5484.57</v>
      </c>
      <c r="I280" s="71">
        <f t="shared" si="10"/>
        <v>98.614080353851833</v>
      </c>
      <c r="J280" s="98">
        <v>2870.75</v>
      </c>
      <c r="K280" s="98">
        <v>3186.53</v>
      </c>
      <c r="L280" s="93">
        <f t="shared" si="11"/>
        <v>110.99991291474353</v>
      </c>
      <c r="M280" s="154"/>
    </row>
    <row r="281" spans="1:13" x14ac:dyDescent="0.2">
      <c r="A281" s="150"/>
      <c r="B281" s="11" t="s">
        <v>1</v>
      </c>
      <c r="C281" s="48">
        <v>3706027377</v>
      </c>
      <c r="D281" s="29" t="s">
        <v>337</v>
      </c>
      <c r="E281" s="23" t="s">
        <v>182</v>
      </c>
      <c r="F281" s="113" t="s">
        <v>151</v>
      </c>
      <c r="G281" s="79">
        <v>5660.53</v>
      </c>
      <c r="H281" s="79">
        <v>9098.58</v>
      </c>
      <c r="I281" s="71">
        <f t="shared" si="10"/>
        <v>160.73724545228097</v>
      </c>
      <c r="J281" s="98">
        <v>2870.75</v>
      </c>
      <c r="K281" s="98">
        <v>3186.53</v>
      </c>
      <c r="L281" s="93">
        <f t="shared" si="11"/>
        <v>110.99991291474353</v>
      </c>
      <c r="M281" s="154"/>
    </row>
    <row r="282" spans="1:13" x14ac:dyDescent="0.2">
      <c r="A282" s="150"/>
      <c r="B282" s="11" t="s">
        <v>108</v>
      </c>
      <c r="C282" s="48">
        <v>3706027377</v>
      </c>
      <c r="D282" s="29" t="s">
        <v>337</v>
      </c>
      <c r="E282" s="23" t="s">
        <v>182</v>
      </c>
      <c r="F282" s="113" t="s">
        <v>151</v>
      </c>
      <c r="G282" s="79">
        <v>6709.46</v>
      </c>
      <c r="H282" s="79">
        <v>9647.64</v>
      </c>
      <c r="I282" s="71">
        <f t="shared" si="10"/>
        <v>143.79160170863227</v>
      </c>
      <c r="J282" s="98">
        <v>2870.75</v>
      </c>
      <c r="K282" s="98">
        <v>3186.53</v>
      </c>
      <c r="L282" s="93">
        <f t="shared" si="11"/>
        <v>110.99991291474353</v>
      </c>
      <c r="M282" s="154"/>
    </row>
    <row r="283" spans="1:13" x14ac:dyDescent="0.2">
      <c r="A283" s="150"/>
      <c r="B283" s="11" t="s">
        <v>2</v>
      </c>
      <c r="C283" s="48">
        <v>3706027377</v>
      </c>
      <c r="D283" s="29" t="s">
        <v>337</v>
      </c>
      <c r="E283" s="23" t="s">
        <v>182</v>
      </c>
      <c r="F283" s="113" t="s">
        <v>151</v>
      </c>
      <c r="G283" s="79">
        <v>5735.57</v>
      </c>
      <c r="H283" s="79">
        <v>6284.62</v>
      </c>
      <c r="I283" s="71">
        <f t="shared" si="10"/>
        <v>109.57271901484944</v>
      </c>
      <c r="J283" s="98">
        <v>2870.75</v>
      </c>
      <c r="K283" s="98">
        <v>3186.53</v>
      </c>
      <c r="L283" s="93">
        <f t="shared" si="11"/>
        <v>110.99991291474353</v>
      </c>
      <c r="M283" s="154"/>
    </row>
    <row r="284" spans="1:13" x14ac:dyDescent="0.2">
      <c r="A284" s="150"/>
      <c r="B284" s="11" t="s">
        <v>9</v>
      </c>
      <c r="C284" s="48">
        <v>3706027377</v>
      </c>
      <c r="D284" s="29" t="s">
        <v>337</v>
      </c>
      <c r="E284" s="23" t="s">
        <v>182</v>
      </c>
      <c r="F284" s="113" t="s">
        <v>151</v>
      </c>
      <c r="G284" s="79">
        <v>4618.68</v>
      </c>
      <c r="H284" s="79">
        <v>4568.3900000000003</v>
      </c>
      <c r="I284" s="71">
        <f t="shared" si="10"/>
        <v>98.911160764547446</v>
      </c>
      <c r="J284" s="98">
        <v>2870.75</v>
      </c>
      <c r="K284" s="98">
        <v>3186.53</v>
      </c>
      <c r="L284" s="93">
        <f t="shared" si="11"/>
        <v>110.99991291474353</v>
      </c>
      <c r="M284" s="154"/>
    </row>
    <row r="285" spans="1:13" x14ac:dyDescent="0.2">
      <c r="A285" s="150"/>
      <c r="B285" s="11" t="s">
        <v>26</v>
      </c>
      <c r="C285" s="48">
        <v>3706027377</v>
      </c>
      <c r="D285" s="29" t="s">
        <v>337</v>
      </c>
      <c r="E285" s="23" t="s">
        <v>182</v>
      </c>
      <c r="F285" s="113" t="s">
        <v>151</v>
      </c>
      <c r="G285" s="79">
        <v>4282.4799999999996</v>
      </c>
      <c r="H285" s="79">
        <v>5239.2700000000004</v>
      </c>
      <c r="I285" s="71">
        <f t="shared" si="10"/>
        <v>122.34196073303323</v>
      </c>
      <c r="J285" s="98">
        <v>2870.75</v>
      </c>
      <c r="K285" s="98">
        <v>3186.53</v>
      </c>
      <c r="L285" s="93">
        <f t="shared" si="11"/>
        <v>110.99991291474353</v>
      </c>
      <c r="M285" s="154"/>
    </row>
    <row r="286" spans="1:13" x14ac:dyDescent="0.2">
      <c r="A286" s="150"/>
      <c r="B286" s="11" t="s">
        <v>49</v>
      </c>
      <c r="C286" s="48">
        <v>3706027377</v>
      </c>
      <c r="D286" s="29" t="s">
        <v>337</v>
      </c>
      <c r="E286" s="23" t="s">
        <v>182</v>
      </c>
      <c r="F286" s="113" t="s">
        <v>151</v>
      </c>
      <c r="G286" s="79">
        <v>4020.28</v>
      </c>
      <c r="H286" s="79">
        <v>5960.18</v>
      </c>
      <c r="I286" s="71">
        <f t="shared" si="10"/>
        <v>148.25285800988985</v>
      </c>
      <c r="J286" s="98">
        <v>2870.75</v>
      </c>
      <c r="K286" s="98">
        <v>3186.53</v>
      </c>
      <c r="L286" s="93">
        <f t="shared" si="11"/>
        <v>110.99991291474353</v>
      </c>
      <c r="M286" s="154"/>
    </row>
    <row r="287" spans="1:13" x14ac:dyDescent="0.2">
      <c r="A287" s="150"/>
      <c r="B287" s="11" t="s">
        <v>7</v>
      </c>
      <c r="C287" s="48">
        <v>3706027377</v>
      </c>
      <c r="D287" s="29" t="s">
        <v>337</v>
      </c>
      <c r="E287" s="23" t="s">
        <v>182</v>
      </c>
      <c r="F287" s="113" t="s">
        <v>151</v>
      </c>
      <c r="G287" s="79">
        <v>4845.04</v>
      </c>
      <c r="H287" s="79">
        <v>4821.79</v>
      </c>
      <c r="I287" s="71">
        <f t="shared" si="10"/>
        <v>99.52012780080247</v>
      </c>
      <c r="J287" s="98">
        <v>2870.75</v>
      </c>
      <c r="K287" s="98">
        <v>3186.53</v>
      </c>
      <c r="L287" s="93">
        <f t="shared" si="11"/>
        <v>110.99991291474353</v>
      </c>
      <c r="M287" s="154"/>
    </row>
    <row r="288" spans="1:13" ht="16.5" thickBot="1" x14ac:dyDescent="0.25">
      <c r="A288" s="151"/>
      <c r="B288" s="17" t="s">
        <v>8</v>
      </c>
      <c r="C288" s="49">
        <v>3706027377</v>
      </c>
      <c r="D288" s="34" t="s">
        <v>337</v>
      </c>
      <c r="E288" s="25" t="s">
        <v>182</v>
      </c>
      <c r="F288" s="180" t="s">
        <v>151</v>
      </c>
      <c r="G288" s="76">
        <v>5312.75</v>
      </c>
      <c r="H288" s="76">
        <v>6422.21</v>
      </c>
      <c r="I288" s="73">
        <f t="shared" si="10"/>
        <v>120.88297021316643</v>
      </c>
      <c r="J288" s="104">
        <v>2870.75</v>
      </c>
      <c r="K288" s="104">
        <v>3186.53</v>
      </c>
      <c r="L288" s="134">
        <f t="shared" si="11"/>
        <v>110.99991291474353</v>
      </c>
      <c r="M288" s="145"/>
    </row>
    <row r="289" spans="1:13" ht="15.75" customHeight="1" x14ac:dyDescent="0.2">
      <c r="A289" s="142" t="s">
        <v>10</v>
      </c>
      <c r="B289" s="8" t="s">
        <v>225</v>
      </c>
      <c r="C289" s="15">
        <v>3702238930</v>
      </c>
      <c r="D289" s="35" t="s">
        <v>337</v>
      </c>
      <c r="E289" s="28" t="s">
        <v>182</v>
      </c>
      <c r="F289" s="181" t="s">
        <v>151</v>
      </c>
      <c r="G289" s="77">
        <v>3518.26</v>
      </c>
      <c r="H289" s="77">
        <v>3271.36</v>
      </c>
      <c r="I289" s="78">
        <f>H289/G289*100</f>
        <v>92.982326490935861</v>
      </c>
      <c r="J289" s="96" t="s">
        <v>106</v>
      </c>
      <c r="K289" s="96" t="s">
        <v>106</v>
      </c>
      <c r="L289" s="96" t="s">
        <v>106</v>
      </c>
      <c r="M289" s="138" t="s">
        <v>479</v>
      </c>
    </row>
    <row r="290" spans="1:13" x14ac:dyDescent="0.2">
      <c r="A290" s="143"/>
      <c r="B290" s="7" t="s">
        <v>203</v>
      </c>
      <c r="C290" s="14">
        <v>3702706191</v>
      </c>
      <c r="D290" s="29" t="s">
        <v>337</v>
      </c>
      <c r="E290" s="23" t="s">
        <v>182</v>
      </c>
      <c r="F290" s="113" t="s">
        <v>151</v>
      </c>
      <c r="G290" s="70">
        <v>5479.78</v>
      </c>
      <c r="H290" s="70">
        <v>5898</v>
      </c>
      <c r="I290" s="71">
        <f>H290/G290*100</f>
        <v>107.63205822131545</v>
      </c>
      <c r="J290" s="92">
        <v>2982.58</v>
      </c>
      <c r="K290" s="92">
        <v>3289.5</v>
      </c>
      <c r="L290" s="93">
        <f>K290/J290*100</f>
        <v>110.29041970374642</v>
      </c>
      <c r="M290" s="137" t="s">
        <v>493</v>
      </c>
    </row>
    <row r="291" spans="1:13" x14ac:dyDescent="0.2">
      <c r="A291" s="143"/>
      <c r="B291" s="7" t="s">
        <v>226</v>
      </c>
      <c r="C291" s="14">
        <v>3717005819</v>
      </c>
      <c r="D291" s="126"/>
      <c r="E291" s="191"/>
      <c r="F291" s="191"/>
      <c r="G291" s="191"/>
      <c r="H291" s="183"/>
      <c r="I291" s="183"/>
      <c r="J291" s="191"/>
      <c r="K291" s="185"/>
      <c r="L291" s="185"/>
      <c r="M291" s="192"/>
    </row>
    <row r="292" spans="1:13" x14ac:dyDescent="0.2">
      <c r="A292" s="143"/>
      <c r="B292" s="11" t="s">
        <v>567</v>
      </c>
      <c r="C292" s="48">
        <v>3717005819</v>
      </c>
      <c r="D292" s="29" t="s">
        <v>568</v>
      </c>
      <c r="E292" s="23" t="s">
        <v>182</v>
      </c>
      <c r="F292" s="113" t="s">
        <v>151</v>
      </c>
      <c r="G292" s="79">
        <v>2620.15</v>
      </c>
      <c r="H292" s="79">
        <v>2669.71</v>
      </c>
      <c r="I292" s="71">
        <f>H292/G292*100</f>
        <v>101.89149476175028</v>
      </c>
      <c r="J292" s="98">
        <v>2498.04</v>
      </c>
      <c r="K292" s="98">
        <v>2669.71</v>
      </c>
      <c r="L292" s="93">
        <f>K292/J292*100</f>
        <v>106.87218779523147</v>
      </c>
      <c r="M292" s="137" t="s">
        <v>403</v>
      </c>
    </row>
    <row r="293" spans="1:13" x14ac:dyDescent="0.2">
      <c r="A293" s="143"/>
      <c r="B293" s="11" t="s">
        <v>38</v>
      </c>
      <c r="C293" s="48">
        <v>3717005819</v>
      </c>
      <c r="D293" s="29" t="s">
        <v>569</v>
      </c>
      <c r="E293" s="23" t="s">
        <v>182</v>
      </c>
      <c r="F293" s="113"/>
      <c r="G293" s="79"/>
      <c r="H293" s="70">
        <v>941.24</v>
      </c>
      <c r="I293" s="71" t="s">
        <v>106</v>
      </c>
      <c r="J293" s="98"/>
      <c r="K293" s="98" t="s">
        <v>106</v>
      </c>
      <c r="L293" s="93" t="s">
        <v>106</v>
      </c>
      <c r="M293" s="137" t="s">
        <v>570</v>
      </c>
    </row>
    <row r="294" spans="1:13" x14ac:dyDescent="0.2">
      <c r="A294" s="143"/>
      <c r="B294" s="7" t="s">
        <v>405</v>
      </c>
      <c r="C294" s="14">
        <v>3706030147</v>
      </c>
      <c r="D294" s="29" t="s">
        <v>337</v>
      </c>
      <c r="E294" s="23" t="s">
        <v>182</v>
      </c>
      <c r="F294" s="113" t="s">
        <v>151</v>
      </c>
      <c r="G294" s="79">
        <v>3643.76</v>
      </c>
      <c r="H294" s="79">
        <v>3958.19</v>
      </c>
      <c r="I294" s="71">
        <f>H294/G294*100</f>
        <v>108.6292730585988</v>
      </c>
      <c r="J294" s="98">
        <v>2498.04</v>
      </c>
      <c r="K294" s="98">
        <v>2772.82</v>
      </c>
      <c r="L294" s="93">
        <f>K294/J294*100</f>
        <v>110.99982386190774</v>
      </c>
      <c r="M294" s="137" t="s">
        <v>406</v>
      </c>
    </row>
    <row r="295" spans="1:13" x14ac:dyDescent="0.2">
      <c r="A295" s="143"/>
      <c r="B295" s="7" t="s">
        <v>227</v>
      </c>
      <c r="C295" s="14">
        <v>3702167447</v>
      </c>
      <c r="D295" s="126"/>
      <c r="E295" s="191"/>
      <c r="F295" s="191"/>
      <c r="G295" s="191"/>
      <c r="H295" s="183"/>
      <c r="I295" s="183"/>
      <c r="J295" s="191"/>
      <c r="K295" s="185"/>
      <c r="L295" s="185"/>
      <c r="M295" s="192"/>
    </row>
    <row r="296" spans="1:13" ht="30" x14ac:dyDescent="0.2">
      <c r="A296" s="143"/>
      <c r="B296" s="11" t="s">
        <v>574</v>
      </c>
      <c r="C296" s="48">
        <v>3702167447</v>
      </c>
      <c r="D296" s="29" t="s">
        <v>337</v>
      </c>
      <c r="E296" s="23" t="s">
        <v>182</v>
      </c>
      <c r="F296" s="113" t="s">
        <v>151</v>
      </c>
      <c r="G296" s="79">
        <v>3619.2</v>
      </c>
      <c r="H296" s="79">
        <v>4666.4399999999996</v>
      </c>
      <c r="I296" s="71">
        <f>H296/G296*100</f>
        <v>128.93567639257293</v>
      </c>
      <c r="J296" s="98" t="s">
        <v>106</v>
      </c>
      <c r="K296" s="98">
        <v>3289.5</v>
      </c>
      <c r="L296" s="97">
        <f>K296/2982.57*100</f>
        <v>110.290789486919</v>
      </c>
      <c r="M296" s="137" t="s">
        <v>494</v>
      </c>
    </row>
    <row r="297" spans="1:13" ht="31.5" x14ac:dyDescent="0.2">
      <c r="A297" s="143"/>
      <c r="B297" s="11" t="s">
        <v>573</v>
      </c>
      <c r="C297" s="48">
        <v>3702167447</v>
      </c>
      <c r="D297" s="29" t="s">
        <v>569</v>
      </c>
      <c r="E297" s="23" t="s">
        <v>182</v>
      </c>
      <c r="F297" s="113"/>
      <c r="G297" s="79"/>
      <c r="H297" s="70">
        <v>3126.61</v>
      </c>
      <c r="I297" s="71" t="s">
        <v>106</v>
      </c>
      <c r="J297" s="98"/>
      <c r="K297" s="98">
        <v>2669.71</v>
      </c>
      <c r="L297" s="97" t="s">
        <v>106</v>
      </c>
      <c r="M297" s="145" t="s">
        <v>571</v>
      </c>
    </row>
    <row r="298" spans="1:13" ht="48" thickBot="1" x14ac:dyDescent="0.25">
      <c r="A298" s="144"/>
      <c r="B298" s="127" t="s">
        <v>572</v>
      </c>
      <c r="C298" s="128">
        <v>3702167447</v>
      </c>
      <c r="D298" s="36" t="s">
        <v>569</v>
      </c>
      <c r="E298" s="24" t="s">
        <v>182</v>
      </c>
      <c r="F298" s="182"/>
      <c r="G298" s="85"/>
      <c r="H298" s="81">
        <v>2185.37</v>
      </c>
      <c r="I298" s="82" t="s">
        <v>106</v>
      </c>
      <c r="J298" s="101"/>
      <c r="K298" s="101" t="s">
        <v>106</v>
      </c>
      <c r="L298" s="116" t="s">
        <v>106</v>
      </c>
      <c r="M298" s="147"/>
    </row>
    <row r="299" spans="1:13" x14ac:dyDescent="0.2">
      <c r="A299" s="152" t="s">
        <v>11</v>
      </c>
      <c r="B299" s="4" t="s">
        <v>230</v>
      </c>
      <c r="C299" s="16">
        <v>3718000387</v>
      </c>
      <c r="D299" s="37"/>
      <c r="E299" s="27"/>
      <c r="F299" s="179"/>
      <c r="G299" s="68"/>
      <c r="H299" s="68"/>
      <c r="I299" s="69"/>
      <c r="J299" s="135"/>
      <c r="K299" s="135"/>
      <c r="L299" s="135"/>
      <c r="M299" s="159" t="s">
        <v>495</v>
      </c>
    </row>
    <row r="300" spans="1:13" x14ac:dyDescent="0.2">
      <c r="A300" s="150"/>
      <c r="B300" s="11" t="s">
        <v>228</v>
      </c>
      <c r="C300" s="48">
        <v>3718000387</v>
      </c>
      <c r="D300" s="29" t="s">
        <v>337</v>
      </c>
      <c r="E300" s="23" t="s">
        <v>182</v>
      </c>
      <c r="F300" s="113" t="s">
        <v>151</v>
      </c>
      <c r="G300" s="70">
        <v>4707.68</v>
      </c>
      <c r="H300" s="70">
        <v>5313.3</v>
      </c>
      <c r="I300" s="71">
        <f>H300/G300*100</f>
        <v>112.86451075689085</v>
      </c>
      <c r="J300" s="92">
        <v>2965.64</v>
      </c>
      <c r="K300" s="92">
        <v>3289.5</v>
      </c>
      <c r="L300" s="93">
        <f>K300/J300*100</f>
        <v>110.92040841100066</v>
      </c>
      <c r="M300" s="154"/>
    </row>
    <row r="301" spans="1:13" ht="16.5" thickBot="1" x14ac:dyDescent="0.25">
      <c r="A301" s="151"/>
      <c r="B301" s="17" t="s">
        <v>229</v>
      </c>
      <c r="C301" s="49">
        <v>3718000387</v>
      </c>
      <c r="D301" s="34" t="s">
        <v>337</v>
      </c>
      <c r="E301" s="25" t="s">
        <v>182</v>
      </c>
      <c r="F301" s="180" t="s">
        <v>151</v>
      </c>
      <c r="G301" s="72">
        <v>5796.24</v>
      </c>
      <c r="H301" s="72">
        <v>6478.71</v>
      </c>
      <c r="I301" s="73">
        <f>H301/G301*100</f>
        <v>111.77435716947539</v>
      </c>
      <c r="J301" s="133">
        <v>3015.91</v>
      </c>
      <c r="K301" s="133">
        <v>3289.5</v>
      </c>
      <c r="L301" s="134">
        <f>K301/J301*100</f>
        <v>109.07155717511465</v>
      </c>
      <c r="M301" s="145"/>
    </row>
    <row r="302" spans="1:13" x14ac:dyDescent="0.2">
      <c r="A302" s="149" t="s">
        <v>12</v>
      </c>
      <c r="B302" s="8" t="s">
        <v>139</v>
      </c>
      <c r="C302" s="21">
        <v>3705010317</v>
      </c>
      <c r="D302" s="35"/>
      <c r="E302" s="28"/>
      <c r="F302" s="181"/>
      <c r="G302" s="77"/>
      <c r="H302" s="77"/>
      <c r="I302" s="78"/>
      <c r="J302" s="96"/>
      <c r="K302" s="96"/>
      <c r="L302" s="96"/>
      <c r="M302" s="155" t="s">
        <v>562</v>
      </c>
    </row>
    <row r="303" spans="1:13" x14ac:dyDescent="0.2">
      <c r="A303" s="150"/>
      <c r="B303" s="11" t="s">
        <v>555</v>
      </c>
      <c r="C303" s="50">
        <v>3705010317</v>
      </c>
      <c r="D303" s="29" t="s">
        <v>559</v>
      </c>
      <c r="E303" s="23" t="s">
        <v>447</v>
      </c>
      <c r="F303" s="113" t="s">
        <v>152</v>
      </c>
      <c r="G303" s="70">
        <v>4271.1099999999997</v>
      </c>
      <c r="H303" s="70">
        <v>4372.21</v>
      </c>
      <c r="I303" s="71">
        <f t="shared" ref="I303:I314" si="12">H303/G303*100</f>
        <v>102.36706617249381</v>
      </c>
      <c r="J303" s="92">
        <v>2845.95</v>
      </c>
      <c r="K303" s="174">
        <v>3159</v>
      </c>
      <c r="L303" s="176">
        <f t="shared" ref="L303:L311" si="13">K303/J303*100</f>
        <v>110.99984188056713</v>
      </c>
      <c r="M303" s="154"/>
    </row>
    <row r="304" spans="1:13" x14ac:dyDescent="0.2">
      <c r="A304" s="150"/>
      <c r="B304" s="11" t="s">
        <v>556</v>
      </c>
      <c r="C304" s="50">
        <v>3705010317</v>
      </c>
      <c r="D304" s="29" t="s">
        <v>560</v>
      </c>
      <c r="E304" s="23" t="s">
        <v>447</v>
      </c>
      <c r="F304" s="113"/>
      <c r="G304" s="70"/>
      <c r="H304" s="70">
        <v>4464.71</v>
      </c>
      <c r="I304" s="71">
        <f>H304/H303*100</f>
        <v>102.11563488487516</v>
      </c>
      <c r="J304" s="92"/>
      <c r="K304" s="175"/>
      <c r="L304" s="177"/>
      <c r="M304" s="154"/>
    </row>
    <row r="305" spans="1:13" x14ac:dyDescent="0.2">
      <c r="A305" s="150"/>
      <c r="B305" s="11" t="s">
        <v>561</v>
      </c>
      <c r="C305" s="50">
        <v>3705010317</v>
      </c>
      <c r="D305" s="29" t="s">
        <v>337</v>
      </c>
      <c r="E305" s="23" t="s">
        <v>447</v>
      </c>
      <c r="F305" s="113" t="s">
        <v>152</v>
      </c>
      <c r="G305" s="70">
        <v>2532.25</v>
      </c>
      <c r="H305" s="70">
        <v>2538.46</v>
      </c>
      <c r="I305" s="71">
        <f t="shared" si="12"/>
        <v>100.24523644979762</v>
      </c>
      <c r="J305" s="92">
        <v>3012.3</v>
      </c>
      <c r="K305" s="92">
        <v>3046.15</v>
      </c>
      <c r="L305" s="93">
        <f t="shared" si="13"/>
        <v>101.12372605650168</v>
      </c>
      <c r="M305" s="154"/>
    </row>
    <row r="306" spans="1:13" x14ac:dyDescent="0.2">
      <c r="A306" s="150"/>
      <c r="B306" s="11" t="s">
        <v>557</v>
      </c>
      <c r="C306" s="50">
        <v>3705010317</v>
      </c>
      <c r="D306" s="29" t="s">
        <v>559</v>
      </c>
      <c r="E306" s="23" t="s">
        <v>447</v>
      </c>
      <c r="F306" s="113" t="s">
        <v>152</v>
      </c>
      <c r="G306" s="70">
        <v>2309.5700000000002</v>
      </c>
      <c r="H306" s="70">
        <v>2454.37</v>
      </c>
      <c r="I306" s="71">
        <f t="shared" si="12"/>
        <v>106.26956533034286</v>
      </c>
      <c r="J306" s="92">
        <v>2043.01</v>
      </c>
      <c r="K306" s="174">
        <v>2267.7399999999998</v>
      </c>
      <c r="L306" s="176">
        <f t="shared" si="13"/>
        <v>110.9999461578749</v>
      </c>
      <c r="M306" s="154"/>
    </row>
    <row r="307" spans="1:13" x14ac:dyDescent="0.2">
      <c r="A307" s="150"/>
      <c r="B307" s="11" t="s">
        <v>558</v>
      </c>
      <c r="C307" s="50">
        <v>3705010317</v>
      </c>
      <c r="D307" s="29" t="s">
        <v>560</v>
      </c>
      <c r="E307" s="23" t="s">
        <v>447</v>
      </c>
      <c r="F307" s="113"/>
      <c r="G307" s="70"/>
      <c r="H307" s="70">
        <v>2600.6999999999998</v>
      </c>
      <c r="I307" s="71">
        <f>H307/H306*100</f>
        <v>105.96201876652664</v>
      </c>
      <c r="J307" s="92"/>
      <c r="K307" s="175"/>
      <c r="L307" s="177"/>
      <c r="M307" s="154"/>
    </row>
    <row r="308" spans="1:13" x14ac:dyDescent="0.2">
      <c r="A308" s="150"/>
      <c r="B308" s="11" t="s">
        <v>50</v>
      </c>
      <c r="C308" s="50">
        <v>3705010317</v>
      </c>
      <c r="D308" s="29" t="s">
        <v>337</v>
      </c>
      <c r="E308" s="23" t="s">
        <v>447</v>
      </c>
      <c r="F308" s="113" t="s">
        <v>152</v>
      </c>
      <c r="G308" s="70">
        <v>3207.01</v>
      </c>
      <c r="H308" s="70">
        <v>3479.97</v>
      </c>
      <c r="I308" s="71">
        <f t="shared" si="12"/>
        <v>108.51135481336196</v>
      </c>
      <c r="J308" s="92">
        <v>2856.03</v>
      </c>
      <c r="K308" s="92">
        <v>3170.19</v>
      </c>
      <c r="L308" s="93">
        <f t="shared" si="13"/>
        <v>110.99988445499523</v>
      </c>
      <c r="M308" s="154"/>
    </row>
    <row r="309" spans="1:13" x14ac:dyDescent="0.2">
      <c r="A309" s="150"/>
      <c r="B309" s="11" t="s">
        <v>51</v>
      </c>
      <c r="C309" s="50">
        <v>3705010317</v>
      </c>
      <c r="D309" s="29" t="s">
        <v>337</v>
      </c>
      <c r="E309" s="23" t="s">
        <v>447</v>
      </c>
      <c r="F309" s="113" t="s">
        <v>152</v>
      </c>
      <c r="G309" s="70">
        <v>2765.87</v>
      </c>
      <c r="H309" s="70">
        <v>2722.74</v>
      </c>
      <c r="I309" s="71">
        <f t="shared" si="12"/>
        <v>98.44063531547036</v>
      </c>
      <c r="J309" s="92">
        <v>2815.43</v>
      </c>
      <c r="K309" s="92">
        <v>3125.12</v>
      </c>
      <c r="L309" s="93">
        <f t="shared" si="13"/>
        <v>110.99974071456225</v>
      </c>
      <c r="M309" s="154"/>
    </row>
    <row r="310" spans="1:13" x14ac:dyDescent="0.2">
      <c r="A310" s="150"/>
      <c r="B310" s="122" t="s">
        <v>231</v>
      </c>
      <c r="C310" s="14">
        <v>3719000439</v>
      </c>
      <c r="D310" s="29" t="s">
        <v>337</v>
      </c>
      <c r="E310" s="23" t="s">
        <v>182</v>
      </c>
      <c r="F310" s="113" t="s">
        <v>151</v>
      </c>
      <c r="G310" s="70">
        <v>4112.53</v>
      </c>
      <c r="H310" s="70">
        <v>4246.7700000000004</v>
      </c>
      <c r="I310" s="71">
        <f t="shared" si="12"/>
        <v>103.2641707172957</v>
      </c>
      <c r="J310" s="92">
        <v>2893.38</v>
      </c>
      <c r="K310" s="92">
        <v>3211.65</v>
      </c>
      <c r="L310" s="93">
        <f t="shared" si="13"/>
        <v>110.99993778902184</v>
      </c>
      <c r="M310" s="137" t="s">
        <v>371</v>
      </c>
    </row>
    <row r="311" spans="1:13" ht="32.25" thickBot="1" x14ac:dyDescent="0.3">
      <c r="A311" s="151"/>
      <c r="B311" s="64" t="s">
        <v>330</v>
      </c>
      <c r="C311" s="20">
        <v>7815022288</v>
      </c>
      <c r="D311" s="34" t="s">
        <v>337</v>
      </c>
      <c r="E311" s="25" t="s">
        <v>447</v>
      </c>
      <c r="F311" s="180" t="s">
        <v>151</v>
      </c>
      <c r="G311" s="72">
        <v>2086.92</v>
      </c>
      <c r="H311" s="72">
        <v>2241.92</v>
      </c>
      <c r="I311" s="73">
        <f t="shared" si="12"/>
        <v>107.42721330956626</v>
      </c>
      <c r="J311" s="133">
        <v>2504.3000000000002</v>
      </c>
      <c r="K311" s="133">
        <v>2690.3</v>
      </c>
      <c r="L311" s="134">
        <f t="shared" si="13"/>
        <v>107.42722517270296</v>
      </c>
      <c r="M311" s="136" t="s">
        <v>343</v>
      </c>
    </row>
    <row r="312" spans="1:13" x14ac:dyDescent="0.2">
      <c r="A312" s="149" t="s">
        <v>13</v>
      </c>
      <c r="B312" s="8" t="s">
        <v>232</v>
      </c>
      <c r="C312" s="15">
        <v>3720006146</v>
      </c>
      <c r="D312" s="35" t="s">
        <v>337</v>
      </c>
      <c r="E312" s="28" t="s">
        <v>182</v>
      </c>
      <c r="F312" s="181" t="s">
        <v>151</v>
      </c>
      <c r="G312" s="77">
        <v>3649.95</v>
      </c>
      <c r="H312" s="77">
        <v>3617.03</v>
      </c>
      <c r="I312" s="78">
        <f t="shared" si="12"/>
        <v>99.098069836573117</v>
      </c>
      <c r="J312" s="96" t="s">
        <v>106</v>
      </c>
      <c r="K312" s="96" t="s">
        <v>106</v>
      </c>
      <c r="L312" s="96" t="s">
        <v>106</v>
      </c>
      <c r="M312" s="138" t="s">
        <v>345</v>
      </c>
    </row>
    <row r="313" spans="1:13" x14ac:dyDescent="0.2">
      <c r="A313" s="156"/>
      <c r="B313" s="7" t="s">
        <v>233</v>
      </c>
      <c r="C313" s="13">
        <v>3720000137</v>
      </c>
      <c r="D313" s="29" t="s">
        <v>337</v>
      </c>
      <c r="E313" s="23" t="s">
        <v>182</v>
      </c>
      <c r="F313" s="113" t="s">
        <v>151</v>
      </c>
      <c r="G313" s="79">
        <v>5787.35</v>
      </c>
      <c r="H313" s="79">
        <v>6447.9</v>
      </c>
      <c r="I313" s="71">
        <f t="shared" si="12"/>
        <v>111.41368674782066</v>
      </c>
      <c r="J313" s="98">
        <v>2979.28</v>
      </c>
      <c r="K313" s="98">
        <v>3289.5</v>
      </c>
      <c r="L313" s="93">
        <f>K313/J313*100</f>
        <v>110.412582905937</v>
      </c>
      <c r="M313" s="137" t="s">
        <v>496</v>
      </c>
    </row>
    <row r="314" spans="1:13" x14ac:dyDescent="0.2">
      <c r="A314" s="156"/>
      <c r="B314" s="7" t="s">
        <v>52</v>
      </c>
      <c r="C314" s="14">
        <v>3720003586</v>
      </c>
      <c r="D314" s="29" t="s">
        <v>337</v>
      </c>
      <c r="E314" s="23" t="s">
        <v>447</v>
      </c>
      <c r="F314" s="113" t="s">
        <v>151</v>
      </c>
      <c r="G314" s="70">
        <v>7084.27</v>
      </c>
      <c r="H314" s="70">
        <v>7558.36</v>
      </c>
      <c r="I314" s="71">
        <f t="shared" si="12"/>
        <v>106.69215035564707</v>
      </c>
      <c r="J314" s="92">
        <v>2936.33</v>
      </c>
      <c r="K314" s="92">
        <v>3259.33</v>
      </c>
      <c r="L314" s="93">
        <f>K314/J314*100</f>
        <v>111.00012600763537</v>
      </c>
      <c r="M314" s="137" t="s">
        <v>385</v>
      </c>
    </row>
    <row r="315" spans="1:13" x14ac:dyDescent="0.2">
      <c r="A315" s="156"/>
      <c r="B315" s="7" t="s">
        <v>234</v>
      </c>
      <c r="C315" s="14">
        <v>3720003586</v>
      </c>
      <c r="D315" s="29"/>
      <c r="E315" s="23"/>
      <c r="F315" s="113"/>
      <c r="G315" s="70"/>
      <c r="H315" s="70"/>
      <c r="I315" s="71"/>
      <c r="J315" s="93"/>
      <c r="K315" s="93"/>
      <c r="L315" s="93"/>
      <c r="M315" s="154" t="s">
        <v>510</v>
      </c>
    </row>
    <row r="316" spans="1:13" x14ac:dyDescent="0.2">
      <c r="A316" s="156"/>
      <c r="B316" s="11" t="s">
        <v>456</v>
      </c>
      <c r="C316" s="48">
        <v>3720003586</v>
      </c>
      <c r="D316" s="29" t="s">
        <v>337</v>
      </c>
      <c r="E316" s="23" t="s">
        <v>182</v>
      </c>
      <c r="F316" s="113" t="s">
        <v>151</v>
      </c>
      <c r="G316" s="70">
        <v>5685.9</v>
      </c>
      <c r="H316" s="70">
        <v>6240</v>
      </c>
      <c r="I316" s="71">
        <f>H316/G316*100</f>
        <v>109.74515907771858</v>
      </c>
      <c r="J316" s="92">
        <v>2890.1</v>
      </c>
      <c r="K316" s="92">
        <v>3208.01</v>
      </c>
      <c r="L316" s="93">
        <f>K316/J316*100</f>
        <v>110.99996539912115</v>
      </c>
      <c r="M316" s="154"/>
    </row>
    <row r="317" spans="1:13" x14ac:dyDescent="0.2">
      <c r="A317" s="156"/>
      <c r="B317" s="11" t="s">
        <v>457</v>
      </c>
      <c r="C317" s="48">
        <v>3720003586</v>
      </c>
      <c r="D317" s="29" t="s">
        <v>563</v>
      </c>
      <c r="E317" s="23" t="s">
        <v>182</v>
      </c>
      <c r="F317" s="113" t="s">
        <v>151</v>
      </c>
      <c r="G317" s="70">
        <v>8140.45</v>
      </c>
      <c r="H317" s="70">
        <v>6696.14</v>
      </c>
      <c r="I317" s="71">
        <f>H317/G317*100</f>
        <v>82.25761475102729</v>
      </c>
      <c r="J317" s="93" t="s">
        <v>106</v>
      </c>
      <c r="K317" s="93" t="s">
        <v>106</v>
      </c>
      <c r="L317" s="93" t="s">
        <v>106</v>
      </c>
      <c r="M317" s="137" t="s">
        <v>509</v>
      </c>
    </row>
    <row r="318" spans="1:13" x14ac:dyDescent="0.2">
      <c r="A318" s="156"/>
      <c r="B318" s="11" t="s">
        <v>38</v>
      </c>
      <c r="C318" s="48">
        <v>3720003586</v>
      </c>
      <c r="D318" s="29" t="s">
        <v>337</v>
      </c>
      <c r="E318" s="23" t="s">
        <v>182</v>
      </c>
      <c r="F318" s="113" t="s">
        <v>151</v>
      </c>
      <c r="G318" s="70">
        <v>705.16</v>
      </c>
      <c r="H318" s="70">
        <v>593.08000000000004</v>
      </c>
      <c r="I318" s="71">
        <f>H318/G318*100</f>
        <v>84.105734868682291</v>
      </c>
      <c r="J318" s="93" t="s">
        <v>106</v>
      </c>
      <c r="K318" s="93" t="s">
        <v>106</v>
      </c>
      <c r="L318" s="93" t="s">
        <v>106</v>
      </c>
      <c r="M318" s="137" t="s">
        <v>386</v>
      </c>
    </row>
    <row r="319" spans="1:13" x14ac:dyDescent="0.2">
      <c r="A319" s="156"/>
      <c r="B319" s="7" t="s">
        <v>564</v>
      </c>
      <c r="C319" s="14">
        <v>3700006839</v>
      </c>
      <c r="D319" s="29"/>
      <c r="E319" s="23"/>
      <c r="F319" s="113"/>
      <c r="G319" s="70"/>
      <c r="H319" s="70"/>
      <c r="I319" s="71"/>
      <c r="J319" s="93"/>
      <c r="K319" s="93"/>
      <c r="L319" s="93"/>
      <c r="M319" s="137"/>
    </row>
    <row r="320" spans="1:13" x14ac:dyDescent="0.2">
      <c r="A320" s="156"/>
      <c r="B320" s="11" t="s">
        <v>457</v>
      </c>
      <c r="C320" s="48">
        <v>3700006839</v>
      </c>
      <c r="D320" s="29" t="s">
        <v>565</v>
      </c>
      <c r="E320" s="23" t="s">
        <v>182</v>
      </c>
      <c r="F320" s="113"/>
      <c r="G320" s="70"/>
      <c r="H320" s="70">
        <v>6818.26</v>
      </c>
      <c r="I320" s="71" t="s">
        <v>106</v>
      </c>
      <c r="J320" s="93"/>
      <c r="K320" s="93" t="s">
        <v>106</v>
      </c>
      <c r="L320" s="93" t="s">
        <v>106</v>
      </c>
      <c r="M320" s="137" t="s">
        <v>566</v>
      </c>
    </row>
    <row r="321" spans="1:13" x14ac:dyDescent="0.2">
      <c r="A321" s="156"/>
      <c r="B321" s="7" t="s">
        <v>79</v>
      </c>
      <c r="C321" s="13">
        <v>3702008951</v>
      </c>
      <c r="D321" s="29"/>
      <c r="E321" s="23"/>
      <c r="F321" s="113"/>
      <c r="G321" s="70"/>
      <c r="H321" s="70"/>
      <c r="I321" s="71"/>
      <c r="J321" s="93"/>
      <c r="K321" s="93"/>
      <c r="L321" s="93"/>
      <c r="M321" s="137"/>
    </row>
    <row r="322" spans="1:13" ht="31.5" x14ac:dyDescent="0.2">
      <c r="A322" s="156"/>
      <c r="B322" s="11" t="s">
        <v>235</v>
      </c>
      <c r="C322" s="50">
        <v>3702008951</v>
      </c>
      <c r="D322" s="29" t="s">
        <v>337</v>
      </c>
      <c r="E322" s="23" t="s">
        <v>183</v>
      </c>
      <c r="F322" s="113" t="s">
        <v>151</v>
      </c>
      <c r="G322" s="70">
        <v>2881.35</v>
      </c>
      <c r="H322" s="70">
        <v>2749.63</v>
      </c>
      <c r="I322" s="71">
        <f t="shared" ref="I322:I328" si="14">H322/G322*100</f>
        <v>95.428531764624225</v>
      </c>
      <c r="J322" s="93" t="s">
        <v>106</v>
      </c>
      <c r="K322" s="93" t="s">
        <v>106</v>
      </c>
      <c r="L322" s="93" t="s">
        <v>106</v>
      </c>
      <c r="M322" s="154" t="s">
        <v>497</v>
      </c>
    </row>
    <row r="323" spans="1:13" ht="47.25" x14ac:dyDescent="0.2">
      <c r="A323" s="156"/>
      <c r="B323" s="11" t="s">
        <v>458</v>
      </c>
      <c r="C323" s="50">
        <v>3702008951</v>
      </c>
      <c r="D323" s="29" t="s">
        <v>337</v>
      </c>
      <c r="E323" s="23" t="s">
        <v>447</v>
      </c>
      <c r="F323" s="113" t="s">
        <v>151</v>
      </c>
      <c r="G323" s="70">
        <v>3711.7</v>
      </c>
      <c r="H323" s="70">
        <v>3711.7</v>
      </c>
      <c r="I323" s="71">
        <f t="shared" si="14"/>
        <v>100</v>
      </c>
      <c r="J323" s="92">
        <v>3029.77</v>
      </c>
      <c r="K323" s="92">
        <v>3289.5</v>
      </c>
      <c r="L323" s="93">
        <f>K323/J323*100</f>
        <v>108.57259791997413</v>
      </c>
      <c r="M323" s="154"/>
    </row>
    <row r="324" spans="1:13" x14ac:dyDescent="0.2">
      <c r="A324" s="156"/>
      <c r="B324" s="11" t="s">
        <v>460</v>
      </c>
      <c r="C324" s="50">
        <v>3702008951</v>
      </c>
      <c r="D324" s="29" t="s">
        <v>337</v>
      </c>
      <c r="E324" s="23" t="s">
        <v>447</v>
      </c>
      <c r="F324" s="113" t="s">
        <v>151</v>
      </c>
      <c r="G324" s="70">
        <v>4074.87</v>
      </c>
      <c r="H324" s="70">
        <v>4074.87</v>
      </c>
      <c r="I324" s="71">
        <f t="shared" si="14"/>
        <v>100</v>
      </c>
      <c r="J324" s="92">
        <v>3029.77</v>
      </c>
      <c r="K324" s="92">
        <v>3289.5</v>
      </c>
      <c r="L324" s="93">
        <f>K324/J324*100</f>
        <v>108.57259791997413</v>
      </c>
      <c r="M324" s="154"/>
    </row>
    <row r="325" spans="1:13" x14ac:dyDescent="0.2">
      <c r="A325" s="156"/>
      <c r="B325" s="11" t="s">
        <v>459</v>
      </c>
      <c r="C325" s="50">
        <v>3702008951</v>
      </c>
      <c r="D325" s="29" t="s">
        <v>337</v>
      </c>
      <c r="E325" s="23" t="s">
        <v>183</v>
      </c>
      <c r="F325" s="113" t="s">
        <v>151</v>
      </c>
      <c r="G325" s="70">
        <v>4399.08</v>
      </c>
      <c r="H325" s="70">
        <v>4158.57</v>
      </c>
      <c r="I325" s="71">
        <f t="shared" si="14"/>
        <v>94.532720477918105</v>
      </c>
      <c r="J325" s="93"/>
      <c r="K325" s="93"/>
      <c r="L325" s="93"/>
      <c r="M325" s="154"/>
    </row>
    <row r="326" spans="1:13" ht="32.25" thickBot="1" x14ac:dyDescent="0.25">
      <c r="A326" s="157"/>
      <c r="B326" s="45" t="s">
        <v>236</v>
      </c>
      <c r="C326" s="20">
        <v>5260200603</v>
      </c>
      <c r="D326" s="34" t="s">
        <v>337</v>
      </c>
      <c r="E326" s="25" t="s">
        <v>447</v>
      </c>
      <c r="F326" s="180" t="s">
        <v>151</v>
      </c>
      <c r="G326" s="72">
        <v>6907.48</v>
      </c>
      <c r="H326" s="72">
        <v>6814.61</v>
      </c>
      <c r="I326" s="73">
        <f t="shared" si="14"/>
        <v>98.655515470185946</v>
      </c>
      <c r="J326" s="133">
        <v>3029.79</v>
      </c>
      <c r="K326" s="133">
        <v>3289.5</v>
      </c>
      <c r="L326" s="134">
        <f>K326/J326*100</f>
        <v>108.57188121949046</v>
      </c>
      <c r="M326" s="136" t="s">
        <v>498</v>
      </c>
    </row>
    <row r="327" spans="1:13" x14ac:dyDescent="0.2">
      <c r="A327" s="149" t="s">
        <v>3</v>
      </c>
      <c r="B327" s="8" t="s">
        <v>124</v>
      </c>
      <c r="C327" s="21">
        <v>3703021585</v>
      </c>
      <c r="D327" s="35"/>
      <c r="E327" s="28" t="s">
        <v>447</v>
      </c>
      <c r="F327" s="181" t="s">
        <v>151</v>
      </c>
      <c r="G327" s="77">
        <v>2683.79</v>
      </c>
      <c r="H327" s="77">
        <v>2510.61</v>
      </c>
      <c r="I327" s="78">
        <f t="shared" si="14"/>
        <v>93.547185137436244</v>
      </c>
      <c r="J327" s="95">
        <v>2764.19</v>
      </c>
      <c r="K327" s="95">
        <v>3012.73</v>
      </c>
      <c r="L327" s="96">
        <f>K327/J327*100</f>
        <v>108.99142244201737</v>
      </c>
      <c r="M327" s="138" t="s">
        <v>443</v>
      </c>
    </row>
    <row r="328" spans="1:13" x14ac:dyDescent="0.2">
      <c r="A328" s="150"/>
      <c r="B328" s="7" t="s">
        <v>75</v>
      </c>
      <c r="C328" s="13">
        <v>3701048535</v>
      </c>
      <c r="D328" s="29" t="s">
        <v>337</v>
      </c>
      <c r="E328" s="23" t="s">
        <v>447</v>
      </c>
      <c r="F328" s="113" t="s">
        <v>151</v>
      </c>
      <c r="G328" s="79">
        <v>2744.99</v>
      </c>
      <c r="H328" s="79">
        <v>2834.47</v>
      </c>
      <c r="I328" s="71">
        <f t="shared" si="14"/>
        <v>103.25975686614524</v>
      </c>
      <c r="J328" s="98">
        <v>2764.19</v>
      </c>
      <c r="K328" s="98">
        <v>3068.24</v>
      </c>
      <c r="L328" s="93">
        <f>K328/J328*100</f>
        <v>110.99960567110074</v>
      </c>
      <c r="M328" s="137" t="s">
        <v>397</v>
      </c>
    </row>
    <row r="329" spans="1:13" x14ac:dyDescent="0.2">
      <c r="A329" s="150"/>
      <c r="B329" s="122" t="s">
        <v>237</v>
      </c>
      <c r="C329" s="13">
        <v>3721008266</v>
      </c>
      <c r="D329" s="29"/>
      <c r="E329" s="23"/>
      <c r="F329" s="113"/>
      <c r="G329" s="79"/>
      <c r="H329" s="70"/>
      <c r="I329" s="80"/>
      <c r="J329" s="97"/>
      <c r="K329" s="97"/>
      <c r="L329" s="97"/>
      <c r="M329" s="154" t="s">
        <v>396</v>
      </c>
    </row>
    <row r="330" spans="1:13" ht="31.5" x14ac:dyDescent="0.2">
      <c r="A330" s="150"/>
      <c r="B330" s="11" t="s">
        <v>250</v>
      </c>
      <c r="C330" s="50">
        <v>3721008266</v>
      </c>
      <c r="D330" s="29" t="s">
        <v>337</v>
      </c>
      <c r="E330" s="23" t="s">
        <v>182</v>
      </c>
      <c r="F330" s="113" t="s">
        <v>151</v>
      </c>
      <c r="G330" s="79">
        <v>1849.88</v>
      </c>
      <c r="H330" s="79">
        <v>1808.7</v>
      </c>
      <c r="I330" s="71">
        <f t="shared" ref="I330:I343" si="15">H330/G330*100</f>
        <v>97.773909659004914</v>
      </c>
      <c r="J330" s="93" t="s">
        <v>106</v>
      </c>
      <c r="K330" s="93" t="s">
        <v>106</v>
      </c>
      <c r="L330" s="93" t="s">
        <v>106</v>
      </c>
      <c r="M330" s="154"/>
    </row>
    <row r="331" spans="1:13" ht="31.5" x14ac:dyDescent="0.2">
      <c r="A331" s="150"/>
      <c r="B331" s="11" t="s">
        <v>154</v>
      </c>
      <c r="C331" s="50">
        <v>3721008266</v>
      </c>
      <c r="D331" s="29" t="s">
        <v>337</v>
      </c>
      <c r="E331" s="23" t="s">
        <v>182</v>
      </c>
      <c r="F331" s="113"/>
      <c r="G331" s="79">
        <v>2970.24</v>
      </c>
      <c r="H331" s="79">
        <v>2939.38</v>
      </c>
      <c r="I331" s="71">
        <f t="shared" si="15"/>
        <v>98.961026718379671</v>
      </c>
      <c r="J331" s="98">
        <v>2213.2600000000002</v>
      </c>
      <c r="K331" s="98">
        <v>2456.7199999999998</v>
      </c>
      <c r="L331" s="93">
        <f t="shared" ref="L331:L343" si="16">K331/J331*100</f>
        <v>111.00006325510783</v>
      </c>
      <c r="M331" s="154"/>
    </row>
    <row r="332" spans="1:13" x14ac:dyDescent="0.2">
      <c r="A332" s="150"/>
      <c r="B332" s="11" t="s">
        <v>238</v>
      </c>
      <c r="C332" s="50">
        <v>3721008266</v>
      </c>
      <c r="D332" s="29" t="s">
        <v>337</v>
      </c>
      <c r="E332" s="23" t="s">
        <v>182</v>
      </c>
      <c r="F332" s="113" t="s">
        <v>151</v>
      </c>
      <c r="G332" s="79">
        <v>4038.14</v>
      </c>
      <c r="H332" s="79">
        <v>4341.05</v>
      </c>
      <c r="I332" s="71">
        <f t="shared" si="15"/>
        <v>107.5012258118837</v>
      </c>
      <c r="J332" s="98">
        <v>2764.19</v>
      </c>
      <c r="K332" s="98">
        <v>3068.25</v>
      </c>
      <c r="L332" s="93">
        <f t="shared" si="16"/>
        <v>110.99996744073309</v>
      </c>
      <c r="M332" s="154"/>
    </row>
    <row r="333" spans="1:13" x14ac:dyDescent="0.2">
      <c r="A333" s="150"/>
      <c r="B333" s="11" t="s">
        <v>239</v>
      </c>
      <c r="C333" s="50">
        <v>3721008266</v>
      </c>
      <c r="D333" s="29" t="s">
        <v>337</v>
      </c>
      <c r="E333" s="23" t="s">
        <v>182</v>
      </c>
      <c r="F333" s="113" t="s">
        <v>151</v>
      </c>
      <c r="G333" s="79">
        <v>3317.16</v>
      </c>
      <c r="H333" s="79">
        <v>3486.57</v>
      </c>
      <c r="I333" s="71">
        <f t="shared" si="15"/>
        <v>105.10707954997649</v>
      </c>
      <c r="J333" s="98">
        <v>3317.16</v>
      </c>
      <c r="K333" s="98">
        <v>3486.57</v>
      </c>
      <c r="L333" s="93">
        <f t="shared" si="16"/>
        <v>105.10707954997649</v>
      </c>
      <c r="M333" s="154"/>
    </row>
    <row r="334" spans="1:13" x14ac:dyDescent="0.2">
      <c r="A334" s="150"/>
      <c r="B334" s="11" t="s">
        <v>240</v>
      </c>
      <c r="C334" s="50">
        <v>3721008266</v>
      </c>
      <c r="D334" s="29" t="s">
        <v>337</v>
      </c>
      <c r="E334" s="23" t="s">
        <v>182</v>
      </c>
      <c r="F334" s="113" t="s">
        <v>151</v>
      </c>
      <c r="G334" s="79">
        <v>2832.35</v>
      </c>
      <c r="H334" s="79">
        <v>3087.26</v>
      </c>
      <c r="I334" s="71">
        <f t="shared" si="15"/>
        <v>108.99994704044347</v>
      </c>
      <c r="J334" s="98">
        <v>2832.35</v>
      </c>
      <c r="K334" s="98">
        <v>3087.26</v>
      </c>
      <c r="L334" s="93">
        <f t="shared" si="16"/>
        <v>108.99994704044347</v>
      </c>
      <c r="M334" s="154"/>
    </row>
    <row r="335" spans="1:13" x14ac:dyDescent="0.2">
      <c r="A335" s="150"/>
      <c r="B335" s="11" t="s">
        <v>241</v>
      </c>
      <c r="C335" s="50">
        <v>3721008266</v>
      </c>
      <c r="D335" s="29" t="s">
        <v>337</v>
      </c>
      <c r="E335" s="23" t="s">
        <v>182</v>
      </c>
      <c r="F335" s="113" t="s">
        <v>151</v>
      </c>
      <c r="G335" s="79">
        <v>2812.33</v>
      </c>
      <c r="H335" s="79">
        <v>3065.44</v>
      </c>
      <c r="I335" s="71">
        <f t="shared" si="15"/>
        <v>109.00001066731144</v>
      </c>
      <c r="J335" s="98">
        <v>2812.33</v>
      </c>
      <c r="K335" s="98">
        <v>3065.44</v>
      </c>
      <c r="L335" s="93">
        <f t="shared" si="16"/>
        <v>109.00001066731144</v>
      </c>
      <c r="M335" s="154"/>
    </row>
    <row r="336" spans="1:13" x14ac:dyDescent="0.2">
      <c r="A336" s="150"/>
      <c r="B336" s="11" t="s">
        <v>242</v>
      </c>
      <c r="C336" s="50">
        <v>3721008266</v>
      </c>
      <c r="D336" s="29" t="s">
        <v>337</v>
      </c>
      <c r="E336" s="23" t="s">
        <v>182</v>
      </c>
      <c r="F336" s="113" t="s">
        <v>151</v>
      </c>
      <c r="G336" s="79">
        <v>2519.27</v>
      </c>
      <c r="H336" s="79">
        <v>2688.3</v>
      </c>
      <c r="I336" s="71">
        <f t="shared" si="15"/>
        <v>106.70948330270278</v>
      </c>
      <c r="J336" s="98">
        <v>2362.39</v>
      </c>
      <c r="K336" s="98">
        <v>2622.25</v>
      </c>
      <c r="L336" s="93">
        <f t="shared" si="16"/>
        <v>110.99987724296159</v>
      </c>
      <c r="M336" s="154"/>
    </row>
    <row r="337" spans="1:13" x14ac:dyDescent="0.2">
      <c r="A337" s="150"/>
      <c r="B337" s="11" t="s">
        <v>243</v>
      </c>
      <c r="C337" s="50">
        <v>3721008266</v>
      </c>
      <c r="D337" s="29" t="s">
        <v>337</v>
      </c>
      <c r="E337" s="23" t="s">
        <v>182</v>
      </c>
      <c r="F337" s="113" t="s">
        <v>151</v>
      </c>
      <c r="G337" s="79">
        <v>2772.09</v>
      </c>
      <c r="H337" s="79">
        <v>3018.79</v>
      </c>
      <c r="I337" s="71">
        <f t="shared" si="15"/>
        <v>108.89942245742381</v>
      </c>
      <c r="J337" s="98">
        <v>2772.09</v>
      </c>
      <c r="K337" s="98">
        <v>3018.79</v>
      </c>
      <c r="L337" s="93">
        <f t="shared" si="16"/>
        <v>108.89942245742381</v>
      </c>
      <c r="M337" s="154"/>
    </row>
    <row r="338" spans="1:13" x14ac:dyDescent="0.2">
      <c r="A338" s="150"/>
      <c r="B338" s="11" t="s">
        <v>244</v>
      </c>
      <c r="C338" s="50">
        <v>3721008266</v>
      </c>
      <c r="D338" s="29" t="s">
        <v>337</v>
      </c>
      <c r="E338" s="23" t="s">
        <v>182</v>
      </c>
      <c r="F338" s="113" t="s">
        <v>151</v>
      </c>
      <c r="G338" s="79">
        <v>3637.23</v>
      </c>
      <c r="H338" s="79">
        <v>4250.78</v>
      </c>
      <c r="I338" s="71">
        <f t="shared" si="15"/>
        <v>116.86860605460747</v>
      </c>
      <c r="J338" s="98">
        <v>3486.57</v>
      </c>
      <c r="K338" s="98">
        <v>3486.57</v>
      </c>
      <c r="L338" s="93">
        <f t="shared" si="16"/>
        <v>100</v>
      </c>
      <c r="M338" s="154"/>
    </row>
    <row r="339" spans="1:13" x14ac:dyDescent="0.2">
      <c r="A339" s="150"/>
      <c r="B339" s="11" t="s">
        <v>245</v>
      </c>
      <c r="C339" s="50">
        <v>3721008266</v>
      </c>
      <c r="D339" s="29" t="s">
        <v>337</v>
      </c>
      <c r="E339" s="23" t="s">
        <v>182</v>
      </c>
      <c r="F339" s="113" t="s">
        <v>151</v>
      </c>
      <c r="G339" s="79">
        <v>7253.91</v>
      </c>
      <c r="H339" s="79">
        <v>8075.22</v>
      </c>
      <c r="I339" s="71">
        <f t="shared" si="15"/>
        <v>111.32230755551144</v>
      </c>
      <c r="J339" s="98">
        <v>3486.57</v>
      </c>
      <c r="K339" s="98">
        <v>3486.57</v>
      </c>
      <c r="L339" s="93">
        <f t="shared" si="16"/>
        <v>100</v>
      </c>
      <c r="M339" s="154"/>
    </row>
    <row r="340" spans="1:13" x14ac:dyDescent="0.2">
      <c r="A340" s="150"/>
      <c r="B340" s="11" t="s">
        <v>246</v>
      </c>
      <c r="C340" s="50">
        <v>3721008266</v>
      </c>
      <c r="D340" s="29" t="s">
        <v>337</v>
      </c>
      <c r="E340" s="23" t="s">
        <v>182</v>
      </c>
      <c r="F340" s="113" t="s">
        <v>151</v>
      </c>
      <c r="G340" s="79">
        <v>4854.3900000000003</v>
      </c>
      <c r="H340" s="79">
        <v>5585.75</v>
      </c>
      <c r="I340" s="71">
        <f t="shared" si="15"/>
        <v>115.06595061377433</v>
      </c>
      <c r="J340" s="98">
        <v>3486.57</v>
      </c>
      <c r="K340" s="98">
        <v>3486.57</v>
      </c>
      <c r="L340" s="93">
        <f t="shared" si="16"/>
        <v>100</v>
      </c>
      <c r="M340" s="154"/>
    </row>
    <row r="341" spans="1:13" x14ac:dyDescent="0.2">
      <c r="A341" s="150"/>
      <c r="B341" s="11" t="s">
        <v>247</v>
      </c>
      <c r="C341" s="50">
        <v>3721008266</v>
      </c>
      <c r="D341" s="29" t="s">
        <v>337</v>
      </c>
      <c r="E341" s="23" t="s">
        <v>182</v>
      </c>
      <c r="F341" s="113" t="s">
        <v>151</v>
      </c>
      <c r="G341" s="79">
        <v>7197.55</v>
      </c>
      <c r="H341" s="79">
        <v>8209.23</v>
      </c>
      <c r="I341" s="71">
        <f t="shared" si="15"/>
        <v>114.05589401949274</v>
      </c>
      <c r="J341" s="98">
        <v>3486.57</v>
      </c>
      <c r="K341" s="98">
        <v>3486.57</v>
      </c>
      <c r="L341" s="93">
        <f t="shared" si="16"/>
        <v>100</v>
      </c>
      <c r="M341" s="154"/>
    </row>
    <row r="342" spans="1:13" x14ac:dyDescent="0.2">
      <c r="A342" s="150"/>
      <c r="B342" s="11" t="s">
        <v>248</v>
      </c>
      <c r="C342" s="50">
        <v>3721008266</v>
      </c>
      <c r="D342" s="29" t="s">
        <v>337</v>
      </c>
      <c r="E342" s="23" t="s">
        <v>182</v>
      </c>
      <c r="F342" s="113" t="s">
        <v>151</v>
      </c>
      <c r="G342" s="79">
        <v>7544.93</v>
      </c>
      <c r="H342" s="79">
        <v>8107.21</v>
      </c>
      <c r="I342" s="71">
        <f t="shared" si="15"/>
        <v>107.45242169244777</v>
      </c>
      <c r="J342" s="98">
        <v>3486.57</v>
      </c>
      <c r="K342" s="98">
        <v>3486.57</v>
      </c>
      <c r="L342" s="93">
        <f t="shared" si="16"/>
        <v>100</v>
      </c>
      <c r="M342" s="154"/>
    </row>
    <row r="343" spans="1:13" ht="16.5" thickBot="1" x14ac:dyDescent="0.25">
      <c r="A343" s="151"/>
      <c r="B343" s="17" t="s">
        <v>249</v>
      </c>
      <c r="C343" s="52">
        <v>3721008266</v>
      </c>
      <c r="D343" s="34" t="s">
        <v>337</v>
      </c>
      <c r="E343" s="25" t="s">
        <v>182</v>
      </c>
      <c r="F343" s="180" t="s">
        <v>151</v>
      </c>
      <c r="G343" s="76">
        <v>4971.09</v>
      </c>
      <c r="H343" s="76">
        <v>5018.09</v>
      </c>
      <c r="I343" s="73">
        <f t="shared" si="15"/>
        <v>100.94546668839229</v>
      </c>
      <c r="J343" s="104">
        <v>2012.97</v>
      </c>
      <c r="K343" s="104">
        <v>2234.4</v>
      </c>
      <c r="L343" s="134">
        <f t="shared" si="16"/>
        <v>111.0001639368694</v>
      </c>
      <c r="M343" s="145"/>
    </row>
    <row r="344" spans="1:13" x14ac:dyDescent="0.2">
      <c r="A344" s="149" t="s">
        <v>14</v>
      </c>
      <c r="B344" s="8" t="s">
        <v>251</v>
      </c>
      <c r="C344" s="15">
        <v>3711050830</v>
      </c>
      <c r="D344" s="35"/>
      <c r="E344" s="28"/>
      <c r="F344" s="181"/>
      <c r="G344" s="77"/>
      <c r="H344" s="77"/>
      <c r="I344" s="78"/>
      <c r="J344" s="96"/>
      <c r="K344" s="96"/>
      <c r="L344" s="96"/>
      <c r="M344" s="173" t="s">
        <v>473</v>
      </c>
    </row>
    <row r="345" spans="1:13" x14ac:dyDescent="0.2">
      <c r="A345" s="150"/>
      <c r="B345" s="11" t="s">
        <v>296</v>
      </c>
      <c r="C345" s="48">
        <v>3711050830</v>
      </c>
      <c r="D345" s="29" t="s">
        <v>337</v>
      </c>
      <c r="E345" s="23" t="s">
        <v>182</v>
      </c>
      <c r="F345" s="113" t="s">
        <v>152</v>
      </c>
      <c r="G345" s="70">
        <v>2884.44</v>
      </c>
      <c r="H345" s="70">
        <v>3329.65</v>
      </c>
      <c r="I345" s="71">
        <f t="shared" ref="I345:I351" si="17">H345/G345*100</f>
        <v>115.43488510768121</v>
      </c>
      <c r="J345" s="92">
        <v>2385.23</v>
      </c>
      <c r="K345" s="92">
        <v>2647.61</v>
      </c>
      <c r="L345" s="93">
        <f>K345/J345*100</f>
        <v>111.00019704598718</v>
      </c>
      <c r="M345" s="146"/>
    </row>
    <row r="346" spans="1:13" x14ac:dyDescent="0.2">
      <c r="A346" s="150"/>
      <c r="B346" s="11" t="s">
        <v>297</v>
      </c>
      <c r="C346" s="48">
        <v>3711050830</v>
      </c>
      <c r="D346" s="29" t="s">
        <v>337</v>
      </c>
      <c r="E346" s="23" t="s">
        <v>182</v>
      </c>
      <c r="F346" s="113" t="s">
        <v>152</v>
      </c>
      <c r="G346" s="70">
        <v>3827.29</v>
      </c>
      <c r="H346" s="70">
        <v>3690.03</v>
      </c>
      <c r="I346" s="71">
        <f t="shared" si="17"/>
        <v>96.413650389701331</v>
      </c>
      <c r="J346" s="92">
        <v>2584.09</v>
      </c>
      <c r="K346" s="92">
        <v>2868.34</v>
      </c>
      <c r="L346" s="93">
        <f>K346/J346*100</f>
        <v>111.00000386983426</v>
      </c>
      <c r="M346" s="146"/>
    </row>
    <row r="347" spans="1:13" x14ac:dyDescent="0.2">
      <c r="A347" s="150"/>
      <c r="B347" s="11" t="s">
        <v>252</v>
      </c>
      <c r="C347" s="48">
        <v>3711050830</v>
      </c>
      <c r="D347" s="29" t="s">
        <v>337</v>
      </c>
      <c r="E347" s="23" t="s">
        <v>182</v>
      </c>
      <c r="F347" s="113" t="s">
        <v>151</v>
      </c>
      <c r="G347" s="70">
        <v>3037.07</v>
      </c>
      <c r="H347" s="70">
        <v>3170.16</v>
      </c>
      <c r="I347" s="71">
        <f t="shared" si="17"/>
        <v>104.38218414458672</v>
      </c>
      <c r="J347" s="92">
        <v>2093.9</v>
      </c>
      <c r="K347" s="92">
        <v>2324.23</v>
      </c>
      <c r="L347" s="93">
        <f>K347/J347*100</f>
        <v>111.00004775777256</v>
      </c>
      <c r="M347" s="146"/>
    </row>
    <row r="348" spans="1:13" x14ac:dyDescent="0.2">
      <c r="A348" s="150"/>
      <c r="B348" s="11" t="s">
        <v>298</v>
      </c>
      <c r="C348" s="48">
        <v>3711050830</v>
      </c>
      <c r="D348" s="29" t="s">
        <v>337</v>
      </c>
      <c r="E348" s="23" t="s">
        <v>182</v>
      </c>
      <c r="F348" s="113" t="s">
        <v>152</v>
      </c>
      <c r="G348" s="70">
        <v>2838.43</v>
      </c>
      <c r="H348" s="70">
        <v>3250.41</v>
      </c>
      <c r="I348" s="71">
        <f t="shared" si="17"/>
        <v>114.51436181269223</v>
      </c>
      <c r="J348" s="92">
        <v>2781.2</v>
      </c>
      <c r="K348" s="92">
        <v>3087.13</v>
      </c>
      <c r="L348" s="93">
        <f>K348/J348*100</f>
        <v>110.99992808859487</v>
      </c>
      <c r="M348" s="159"/>
    </row>
    <row r="349" spans="1:13" x14ac:dyDescent="0.2">
      <c r="A349" s="150"/>
      <c r="B349" s="7" t="s">
        <v>18</v>
      </c>
      <c r="C349" s="14">
        <v>3722000340</v>
      </c>
      <c r="D349" s="29" t="s">
        <v>337</v>
      </c>
      <c r="E349" s="23" t="s">
        <v>447</v>
      </c>
      <c r="F349" s="113" t="s">
        <v>151</v>
      </c>
      <c r="G349" s="70">
        <v>2755.16</v>
      </c>
      <c r="H349" s="70">
        <v>3327.41</v>
      </c>
      <c r="I349" s="71">
        <f t="shared" si="17"/>
        <v>120.77011861380103</v>
      </c>
      <c r="J349" s="92">
        <v>2593.14</v>
      </c>
      <c r="K349" s="92">
        <v>2878.38</v>
      </c>
      <c r="L349" s="93">
        <f>K349/J349*100</f>
        <v>110.99979175825447</v>
      </c>
      <c r="M349" s="137" t="s">
        <v>391</v>
      </c>
    </row>
    <row r="350" spans="1:13" x14ac:dyDescent="0.2">
      <c r="A350" s="150"/>
      <c r="B350" s="7" t="s">
        <v>461</v>
      </c>
      <c r="C350" s="14">
        <v>3722000340</v>
      </c>
      <c r="D350" s="29" t="s">
        <v>337</v>
      </c>
      <c r="E350" s="23" t="s">
        <v>183</v>
      </c>
      <c r="F350" s="113" t="s">
        <v>151</v>
      </c>
      <c r="G350" s="70">
        <v>1896.23</v>
      </c>
      <c r="H350" s="70">
        <v>1671.45</v>
      </c>
      <c r="I350" s="71">
        <f t="shared" si="17"/>
        <v>88.145952758895291</v>
      </c>
      <c r="J350" s="193" t="s">
        <v>106</v>
      </c>
      <c r="K350" s="193" t="s">
        <v>106</v>
      </c>
      <c r="L350" s="193" t="s">
        <v>106</v>
      </c>
      <c r="M350" s="137" t="s">
        <v>416</v>
      </c>
    </row>
    <row r="351" spans="1:13" ht="16.5" thickBot="1" x14ac:dyDescent="0.25">
      <c r="A351" s="151"/>
      <c r="B351" s="58" t="s">
        <v>462</v>
      </c>
      <c r="C351" s="20">
        <v>3722002997</v>
      </c>
      <c r="D351" s="34" t="s">
        <v>337</v>
      </c>
      <c r="E351" s="25" t="s">
        <v>182</v>
      </c>
      <c r="F351" s="180" t="s">
        <v>151</v>
      </c>
      <c r="G351" s="72">
        <v>3258.5</v>
      </c>
      <c r="H351" s="72">
        <v>3511.93</v>
      </c>
      <c r="I351" s="73">
        <f t="shared" si="17"/>
        <v>107.77750498695717</v>
      </c>
      <c r="J351" s="133">
        <v>2803.16</v>
      </c>
      <c r="K351" s="133">
        <v>3111.51</v>
      </c>
      <c r="L351" s="134">
        <f>K351/J351*100</f>
        <v>111.00008561766008</v>
      </c>
      <c r="M351" s="136" t="s">
        <v>346</v>
      </c>
    </row>
    <row r="352" spans="1:13" ht="31.5" x14ac:dyDescent="0.2">
      <c r="A352" s="149" t="s">
        <v>5</v>
      </c>
      <c r="B352" s="8" t="s">
        <v>253</v>
      </c>
      <c r="C352" s="15">
        <v>3704563196</v>
      </c>
      <c r="D352" s="35"/>
      <c r="E352" s="28"/>
      <c r="F352" s="181"/>
      <c r="G352" s="74"/>
      <c r="H352" s="77"/>
      <c r="I352" s="75"/>
      <c r="J352" s="94"/>
      <c r="K352" s="94"/>
      <c r="L352" s="94"/>
      <c r="M352" s="155" t="s">
        <v>499</v>
      </c>
    </row>
    <row r="353" spans="1:13" x14ac:dyDescent="0.2">
      <c r="A353" s="150"/>
      <c r="B353" s="11" t="s">
        <v>157</v>
      </c>
      <c r="C353" s="48">
        <v>3704563196</v>
      </c>
      <c r="D353" s="29" t="s">
        <v>337</v>
      </c>
      <c r="E353" s="23" t="s">
        <v>182</v>
      </c>
      <c r="F353" s="113" t="s">
        <v>151</v>
      </c>
      <c r="G353" s="70">
        <v>3490.09</v>
      </c>
      <c r="H353" s="70">
        <v>3916.5</v>
      </c>
      <c r="I353" s="71">
        <f>H353/G353*100</f>
        <v>112.21773650536232</v>
      </c>
      <c r="J353" s="92">
        <v>2978.77</v>
      </c>
      <c r="K353" s="92">
        <v>3289.5</v>
      </c>
      <c r="L353" s="93">
        <f>K353/J353*100</f>
        <v>110.43148682174187</v>
      </c>
      <c r="M353" s="154"/>
    </row>
    <row r="354" spans="1:13" x14ac:dyDescent="0.2">
      <c r="A354" s="150"/>
      <c r="B354" s="11" t="s">
        <v>53</v>
      </c>
      <c r="C354" s="48">
        <v>3704563196</v>
      </c>
      <c r="D354" s="29" t="s">
        <v>337</v>
      </c>
      <c r="E354" s="23" t="s">
        <v>182</v>
      </c>
      <c r="F354" s="113" t="s">
        <v>151</v>
      </c>
      <c r="G354" s="70">
        <v>4198.68</v>
      </c>
      <c r="H354" s="70">
        <v>4712.01</v>
      </c>
      <c r="I354" s="71">
        <f>H354/G354*100</f>
        <v>112.22598530966874</v>
      </c>
      <c r="J354" s="92">
        <v>2834.42</v>
      </c>
      <c r="K354" s="92">
        <v>3146.21</v>
      </c>
      <c r="L354" s="93">
        <f>K354/J354*100</f>
        <v>111.00013406622871</v>
      </c>
      <c r="M354" s="154"/>
    </row>
    <row r="355" spans="1:13" ht="47.25" x14ac:dyDescent="0.2">
      <c r="A355" s="150"/>
      <c r="B355" s="11" t="s">
        <v>463</v>
      </c>
      <c r="C355" s="48">
        <v>3704563196</v>
      </c>
      <c r="D355" s="29" t="s">
        <v>337</v>
      </c>
      <c r="E355" s="23" t="s">
        <v>182</v>
      </c>
      <c r="F355" s="113"/>
      <c r="G355" s="70">
        <v>1795.8</v>
      </c>
      <c r="H355" s="70">
        <v>1918.1</v>
      </c>
      <c r="I355" s="71">
        <f>H355/G355*100</f>
        <v>106.81033522663994</v>
      </c>
      <c r="J355" s="193" t="s">
        <v>106</v>
      </c>
      <c r="K355" s="193" t="s">
        <v>106</v>
      </c>
      <c r="L355" s="193" t="s">
        <v>106</v>
      </c>
      <c r="M355" s="154" t="s">
        <v>404</v>
      </c>
    </row>
    <row r="356" spans="1:13" ht="31.5" x14ac:dyDescent="0.2">
      <c r="A356" s="150"/>
      <c r="B356" s="11" t="s">
        <v>464</v>
      </c>
      <c r="C356" s="48">
        <v>3704563196</v>
      </c>
      <c r="D356" s="29" t="s">
        <v>337</v>
      </c>
      <c r="E356" s="23" t="s">
        <v>182</v>
      </c>
      <c r="F356" s="113"/>
      <c r="G356" s="70">
        <v>2274.14</v>
      </c>
      <c r="H356" s="70">
        <v>2475.79</v>
      </c>
      <c r="I356" s="71">
        <f>H356/G356*100</f>
        <v>108.86708821796371</v>
      </c>
      <c r="J356" s="92">
        <v>1612.07</v>
      </c>
      <c r="K356" s="92">
        <v>1789.4</v>
      </c>
      <c r="L356" s="93">
        <f>K356/J356*100</f>
        <v>111.00014267370524</v>
      </c>
      <c r="M356" s="154"/>
    </row>
    <row r="357" spans="1:13" ht="31.5" x14ac:dyDescent="0.2">
      <c r="A357" s="150"/>
      <c r="B357" s="122" t="s">
        <v>329</v>
      </c>
      <c r="C357" s="19">
        <v>3724004950</v>
      </c>
      <c r="D357" s="29"/>
      <c r="E357" s="23"/>
      <c r="F357" s="113"/>
      <c r="G357" s="70"/>
      <c r="H357" s="70"/>
      <c r="I357" s="71"/>
      <c r="J357" s="93"/>
      <c r="K357" s="93"/>
      <c r="L357" s="93"/>
      <c r="M357" s="137"/>
    </row>
    <row r="358" spans="1:13" x14ac:dyDescent="0.2">
      <c r="A358" s="150"/>
      <c r="B358" s="11" t="s">
        <v>103</v>
      </c>
      <c r="C358" s="53">
        <v>3724004950</v>
      </c>
      <c r="D358" s="29" t="s">
        <v>337</v>
      </c>
      <c r="E358" s="23" t="s">
        <v>182</v>
      </c>
      <c r="F358" s="113" t="s">
        <v>151</v>
      </c>
      <c r="G358" s="79">
        <v>4376.08</v>
      </c>
      <c r="H358" s="79">
        <v>4138.54</v>
      </c>
      <c r="I358" s="71">
        <f t="shared" ref="I358:I363" si="18">H358/G358*100</f>
        <v>94.571854262262107</v>
      </c>
      <c r="J358" s="92">
        <v>2978.74</v>
      </c>
      <c r="K358" s="92">
        <v>3289.5</v>
      </c>
      <c r="L358" s="93">
        <f>K358/J358*100</f>
        <v>110.43259901837689</v>
      </c>
      <c r="M358" s="154" t="s">
        <v>500</v>
      </c>
    </row>
    <row r="359" spans="1:13" x14ac:dyDescent="0.2">
      <c r="A359" s="150"/>
      <c r="B359" s="11" t="s">
        <v>114</v>
      </c>
      <c r="C359" s="53">
        <v>3724004950</v>
      </c>
      <c r="D359" s="29" t="s">
        <v>337</v>
      </c>
      <c r="E359" s="23" t="s">
        <v>182</v>
      </c>
      <c r="F359" s="113" t="s">
        <v>151</v>
      </c>
      <c r="G359" s="79">
        <v>7518.8</v>
      </c>
      <c r="H359" s="79">
        <v>6156.53</v>
      </c>
      <c r="I359" s="71">
        <f t="shared" si="18"/>
        <v>81.881816247273491</v>
      </c>
      <c r="J359" s="92">
        <v>2860.74</v>
      </c>
      <c r="K359" s="92">
        <v>3175.42</v>
      </c>
      <c r="L359" s="93">
        <f>K359/J359*100</f>
        <v>110.99995106161344</v>
      </c>
      <c r="M359" s="154"/>
    </row>
    <row r="360" spans="1:13" x14ac:dyDescent="0.2">
      <c r="A360" s="150"/>
      <c r="B360" s="11" t="s">
        <v>54</v>
      </c>
      <c r="C360" s="53">
        <v>3724004950</v>
      </c>
      <c r="D360" s="29" t="s">
        <v>337</v>
      </c>
      <c r="E360" s="23" t="s">
        <v>182</v>
      </c>
      <c r="F360" s="113" t="s">
        <v>151</v>
      </c>
      <c r="G360" s="70">
        <v>2983.95</v>
      </c>
      <c r="H360" s="70">
        <v>3143.94</v>
      </c>
      <c r="I360" s="71">
        <f t="shared" si="18"/>
        <v>105.36168501482935</v>
      </c>
      <c r="J360" s="92">
        <v>2892.14</v>
      </c>
      <c r="K360" s="92">
        <v>3143.94</v>
      </c>
      <c r="L360" s="93">
        <f>K360/J360*100</f>
        <v>108.70635584722731</v>
      </c>
      <c r="M360" s="154"/>
    </row>
    <row r="361" spans="1:13" x14ac:dyDescent="0.2">
      <c r="A361" s="150"/>
      <c r="B361" s="11" t="s">
        <v>111</v>
      </c>
      <c r="C361" s="53">
        <v>3724004950</v>
      </c>
      <c r="D361" s="29" t="s">
        <v>337</v>
      </c>
      <c r="E361" s="23" t="s">
        <v>182</v>
      </c>
      <c r="F361" s="113" t="s">
        <v>151</v>
      </c>
      <c r="G361" s="70">
        <v>4025.64</v>
      </c>
      <c r="H361" s="70">
        <v>4103.3</v>
      </c>
      <c r="I361" s="71">
        <f t="shared" si="18"/>
        <v>101.92913424946097</v>
      </c>
      <c r="J361" s="92">
        <v>3032.56</v>
      </c>
      <c r="K361" s="92">
        <v>3289.5</v>
      </c>
      <c r="L361" s="93">
        <f>K361/J361*100</f>
        <v>108.47270952594508</v>
      </c>
      <c r="M361" s="137" t="s">
        <v>501</v>
      </c>
    </row>
    <row r="362" spans="1:13" x14ac:dyDescent="0.2">
      <c r="A362" s="150"/>
      <c r="B362" s="11" t="s">
        <v>55</v>
      </c>
      <c r="C362" s="53">
        <v>3724004950</v>
      </c>
      <c r="D362" s="29" t="s">
        <v>337</v>
      </c>
      <c r="E362" s="23" t="s">
        <v>182</v>
      </c>
      <c r="F362" s="113" t="s">
        <v>151</v>
      </c>
      <c r="G362" s="70" t="s">
        <v>106</v>
      </c>
      <c r="H362" s="70">
        <v>5490.31</v>
      </c>
      <c r="I362" s="71">
        <f>H362/6674.54*100</f>
        <v>82.257503887908385</v>
      </c>
      <c r="J362" s="92" t="s">
        <v>106</v>
      </c>
      <c r="K362" s="92">
        <v>3289.5</v>
      </c>
      <c r="L362" s="93">
        <f>K362/3222.78*100</f>
        <v>102.07026232010872</v>
      </c>
      <c r="M362" s="137" t="s">
        <v>502</v>
      </c>
    </row>
    <row r="363" spans="1:13" ht="47.25" x14ac:dyDescent="0.2">
      <c r="A363" s="150"/>
      <c r="B363" s="11" t="s">
        <v>554</v>
      </c>
      <c r="C363" s="53">
        <v>3724004950</v>
      </c>
      <c r="D363" s="29" t="s">
        <v>337</v>
      </c>
      <c r="E363" s="23" t="s">
        <v>182</v>
      </c>
      <c r="F363" s="113"/>
      <c r="G363" s="70">
        <v>700.08</v>
      </c>
      <c r="H363" s="70">
        <v>928.4</v>
      </c>
      <c r="I363" s="71">
        <f t="shared" si="18"/>
        <v>132.61341560964459</v>
      </c>
      <c r="J363" s="92" t="s">
        <v>106</v>
      </c>
      <c r="K363" s="92" t="s">
        <v>106</v>
      </c>
      <c r="L363" s="92" t="s">
        <v>106</v>
      </c>
      <c r="M363" s="137" t="s">
        <v>606</v>
      </c>
    </row>
    <row r="364" spans="1:13" ht="31.5" x14ac:dyDescent="0.2">
      <c r="A364" s="150"/>
      <c r="B364" s="7" t="s">
        <v>254</v>
      </c>
      <c r="C364" s="14">
        <v>3724001205</v>
      </c>
      <c r="D364" s="29" t="s">
        <v>337</v>
      </c>
      <c r="E364" s="23" t="s">
        <v>182</v>
      </c>
      <c r="F364" s="113" t="s">
        <v>151</v>
      </c>
      <c r="G364" s="70">
        <v>1651.29</v>
      </c>
      <c r="H364" s="70">
        <v>1799.57</v>
      </c>
      <c r="I364" s="71">
        <f>H364/G364*100</f>
        <v>108.97964621598871</v>
      </c>
      <c r="J364" s="92">
        <v>1651.29</v>
      </c>
      <c r="K364" s="92">
        <v>1799.57</v>
      </c>
      <c r="L364" s="93">
        <f>K364/J364*100</f>
        <v>108.97964621598871</v>
      </c>
      <c r="M364" s="137" t="s">
        <v>350</v>
      </c>
    </row>
    <row r="365" spans="1:13" x14ac:dyDescent="0.2">
      <c r="A365" s="150"/>
      <c r="B365" s="7" t="s">
        <v>334</v>
      </c>
      <c r="C365" s="13">
        <v>3711050614</v>
      </c>
      <c r="D365" s="29" t="s">
        <v>337</v>
      </c>
      <c r="E365" s="23" t="s">
        <v>182</v>
      </c>
      <c r="F365" s="113" t="s">
        <v>151</v>
      </c>
      <c r="G365" s="70" t="s">
        <v>106</v>
      </c>
      <c r="H365" s="70">
        <v>2512.7600000000002</v>
      </c>
      <c r="I365" s="71">
        <f>H365/2482.98*100</f>
        <v>101.19936527881821</v>
      </c>
      <c r="J365" s="92" t="s">
        <v>106</v>
      </c>
      <c r="K365" s="92">
        <v>2512.7600000000002</v>
      </c>
      <c r="L365" s="93">
        <f>K365/2482.98*100</f>
        <v>101.19936527881821</v>
      </c>
      <c r="M365" s="137" t="s">
        <v>439</v>
      </c>
    </row>
    <row r="366" spans="1:13" x14ac:dyDescent="0.2">
      <c r="A366" s="150"/>
      <c r="B366" s="7" t="s">
        <v>204</v>
      </c>
      <c r="C366" s="13">
        <v>3704000764</v>
      </c>
      <c r="D366" s="29" t="s">
        <v>337</v>
      </c>
      <c r="E366" s="23" t="s">
        <v>182</v>
      </c>
      <c r="F366" s="113" t="s">
        <v>151</v>
      </c>
      <c r="G366" s="88">
        <v>10102.01</v>
      </c>
      <c r="H366" s="70">
        <v>11086.18</v>
      </c>
      <c r="I366" s="71">
        <f>H366/G366*100</f>
        <v>109.74231860788099</v>
      </c>
      <c r="J366" s="98">
        <v>2704.73</v>
      </c>
      <c r="K366" s="92">
        <v>3002.25</v>
      </c>
      <c r="L366" s="93">
        <f>K366/J366*100</f>
        <v>110.99998890831986</v>
      </c>
      <c r="M366" s="137" t="s">
        <v>417</v>
      </c>
    </row>
    <row r="367" spans="1:13" ht="32.25" thickBot="1" x14ac:dyDescent="0.25">
      <c r="A367" s="151"/>
      <c r="B367" s="45" t="s">
        <v>236</v>
      </c>
      <c r="C367" s="20">
        <v>5260200603</v>
      </c>
      <c r="D367" s="34" t="s">
        <v>337</v>
      </c>
      <c r="E367" s="25" t="s">
        <v>183</v>
      </c>
      <c r="F367" s="180" t="s">
        <v>151</v>
      </c>
      <c r="G367" s="72">
        <v>6205.97</v>
      </c>
      <c r="H367" s="72">
        <v>6377.28</v>
      </c>
      <c r="I367" s="73">
        <f>H367/G367*100</f>
        <v>102.76040651179427</v>
      </c>
      <c r="J367" s="133" t="s">
        <v>106</v>
      </c>
      <c r="K367" s="133" t="s">
        <v>106</v>
      </c>
      <c r="L367" s="133" t="s">
        <v>106</v>
      </c>
      <c r="M367" s="136" t="s">
        <v>349</v>
      </c>
    </row>
    <row r="368" spans="1:13" x14ac:dyDescent="0.2">
      <c r="A368" s="149" t="s">
        <v>15</v>
      </c>
      <c r="B368" s="8" t="s">
        <v>56</v>
      </c>
      <c r="C368" s="15">
        <v>3704561230</v>
      </c>
      <c r="D368" s="35"/>
      <c r="E368" s="28"/>
      <c r="F368" s="181"/>
      <c r="G368" s="74"/>
      <c r="H368" s="77"/>
      <c r="I368" s="75"/>
      <c r="J368" s="94"/>
      <c r="K368" s="94"/>
      <c r="L368" s="94"/>
      <c r="M368" s="155" t="s">
        <v>412</v>
      </c>
    </row>
    <row r="369" spans="1:13" ht="31.5" x14ac:dyDescent="0.2">
      <c r="A369" s="150"/>
      <c r="B369" s="11" t="s">
        <v>68</v>
      </c>
      <c r="C369" s="48">
        <v>3704561230</v>
      </c>
      <c r="D369" s="29" t="s">
        <v>337</v>
      </c>
      <c r="E369" s="23" t="s">
        <v>183</v>
      </c>
      <c r="F369" s="113" t="s">
        <v>151</v>
      </c>
      <c r="G369" s="79">
        <v>1172.1600000000001</v>
      </c>
      <c r="H369" s="79">
        <v>1228.3599999999999</v>
      </c>
      <c r="I369" s="71">
        <f>H369/G369*100</f>
        <v>104.79456729456729</v>
      </c>
      <c r="J369" s="93" t="s">
        <v>106</v>
      </c>
      <c r="K369" s="93" t="s">
        <v>106</v>
      </c>
      <c r="L369" s="93" t="s">
        <v>106</v>
      </c>
      <c r="M369" s="154"/>
    </row>
    <row r="370" spans="1:13" x14ac:dyDescent="0.2">
      <c r="A370" s="150"/>
      <c r="B370" s="11" t="s">
        <v>413</v>
      </c>
      <c r="C370" s="48">
        <v>3704561230</v>
      </c>
      <c r="D370" s="29" t="s">
        <v>337</v>
      </c>
      <c r="E370" s="23" t="s">
        <v>183</v>
      </c>
      <c r="F370" s="113" t="s">
        <v>151</v>
      </c>
      <c r="G370" s="79" t="s">
        <v>106</v>
      </c>
      <c r="H370" s="79">
        <v>1437.36</v>
      </c>
      <c r="I370" s="71" t="s">
        <v>106</v>
      </c>
      <c r="J370" s="93" t="s">
        <v>106</v>
      </c>
      <c r="K370" s="93" t="s">
        <v>106</v>
      </c>
      <c r="L370" s="93" t="s">
        <v>106</v>
      </c>
      <c r="M370" s="154"/>
    </row>
    <row r="371" spans="1:13" x14ac:dyDescent="0.2">
      <c r="A371" s="150"/>
      <c r="B371" s="11" t="s">
        <v>465</v>
      </c>
      <c r="C371" s="48">
        <v>3704561230</v>
      </c>
      <c r="D371" s="29" t="s">
        <v>337</v>
      </c>
      <c r="E371" s="23" t="s">
        <v>447</v>
      </c>
      <c r="F371" s="113" t="s">
        <v>151</v>
      </c>
      <c r="G371" s="79">
        <v>2076.3200000000002</v>
      </c>
      <c r="H371" s="79">
        <v>2147.3000000000002</v>
      </c>
      <c r="I371" s="71">
        <f>H371/G371*100</f>
        <v>103.41854820066271</v>
      </c>
      <c r="J371" s="98">
        <v>2491.58</v>
      </c>
      <c r="K371" s="98">
        <v>2576.7600000000002</v>
      </c>
      <c r="L371" s="93">
        <f>K371/J371*100</f>
        <v>103.41871422952505</v>
      </c>
      <c r="M371" s="154"/>
    </row>
    <row r="372" spans="1:13" x14ac:dyDescent="0.2">
      <c r="A372" s="150"/>
      <c r="B372" s="7" t="s">
        <v>115</v>
      </c>
      <c r="C372" s="14">
        <v>3704005258</v>
      </c>
      <c r="D372" s="29"/>
      <c r="E372" s="23"/>
      <c r="F372" s="113"/>
      <c r="G372" s="79"/>
      <c r="H372" s="70"/>
      <c r="I372" s="80"/>
      <c r="J372" s="97"/>
      <c r="K372" s="97"/>
      <c r="L372" s="97"/>
      <c r="M372" s="154" t="s">
        <v>446</v>
      </c>
    </row>
    <row r="373" spans="1:13" x14ac:dyDescent="0.2">
      <c r="A373" s="150"/>
      <c r="B373" s="11" t="s">
        <v>74</v>
      </c>
      <c r="C373" s="48">
        <v>3704005258</v>
      </c>
      <c r="D373" s="29" t="s">
        <v>337</v>
      </c>
      <c r="E373" s="23" t="s">
        <v>447</v>
      </c>
      <c r="F373" s="113" t="s">
        <v>151</v>
      </c>
      <c r="G373" s="79">
        <v>2506.3000000000002</v>
      </c>
      <c r="H373" s="79">
        <v>2672.23</v>
      </c>
      <c r="I373" s="71">
        <f>H373/G373*100</f>
        <v>106.6205162989267</v>
      </c>
      <c r="J373" s="98">
        <v>2704.73</v>
      </c>
      <c r="K373" s="98">
        <v>3002.24</v>
      </c>
      <c r="L373" s="93">
        <f>K373/J373*100</f>
        <v>110.99961918564884</v>
      </c>
      <c r="M373" s="154"/>
    </row>
    <row r="374" spans="1:13" ht="47.25" x14ac:dyDescent="0.2">
      <c r="A374" s="150"/>
      <c r="B374" s="11" t="s">
        <v>466</v>
      </c>
      <c r="C374" s="48">
        <v>3704005258</v>
      </c>
      <c r="D374" s="29" t="s">
        <v>337</v>
      </c>
      <c r="E374" s="23" t="s">
        <v>183</v>
      </c>
      <c r="F374" s="113" t="s">
        <v>151</v>
      </c>
      <c r="G374" s="79">
        <v>681.09</v>
      </c>
      <c r="H374" s="79">
        <v>584.29999999999995</v>
      </c>
      <c r="I374" s="71">
        <f>H374/G374*100</f>
        <v>85.788955938275407</v>
      </c>
      <c r="J374" s="93" t="s">
        <v>106</v>
      </c>
      <c r="K374" s="93" t="s">
        <v>106</v>
      </c>
      <c r="L374" s="93" t="s">
        <v>106</v>
      </c>
      <c r="M374" s="154"/>
    </row>
    <row r="375" spans="1:13" x14ac:dyDescent="0.2">
      <c r="A375" s="150"/>
      <c r="B375" s="7" t="s">
        <v>255</v>
      </c>
      <c r="C375" s="14">
        <v>3704561336</v>
      </c>
      <c r="D375" s="29"/>
      <c r="E375" s="23"/>
      <c r="F375" s="113"/>
      <c r="G375" s="79"/>
      <c r="H375" s="70"/>
      <c r="I375" s="80"/>
      <c r="J375" s="97"/>
      <c r="K375" s="97"/>
      <c r="L375" s="97"/>
      <c r="M375" s="154" t="s">
        <v>474</v>
      </c>
    </row>
    <row r="376" spans="1:13" ht="31.5" x14ac:dyDescent="0.2">
      <c r="A376" s="150"/>
      <c r="B376" s="11" t="s">
        <v>68</v>
      </c>
      <c r="C376" s="48">
        <v>3704561336</v>
      </c>
      <c r="D376" s="29" t="s">
        <v>337</v>
      </c>
      <c r="E376" s="23" t="s">
        <v>182</v>
      </c>
      <c r="F376" s="113" t="s">
        <v>151</v>
      </c>
      <c r="G376" s="79">
        <v>2234.1</v>
      </c>
      <c r="H376" s="79">
        <v>2767.77</v>
      </c>
      <c r="I376" s="71">
        <f>H376/G376*100</f>
        <v>123.88747146501949</v>
      </c>
      <c r="J376" s="93" t="s">
        <v>106</v>
      </c>
      <c r="K376" s="93" t="s">
        <v>106</v>
      </c>
      <c r="L376" s="93" t="s">
        <v>106</v>
      </c>
      <c r="M376" s="154"/>
    </row>
    <row r="377" spans="1:13" x14ac:dyDescent="0.2">
      <c r="A377" s="150"/>
      <c r="B377" s="11" t="s">
        <v>77</v>
      </c>
      <c r="C377" s="48">
        <v>3704561336</v>
      </c>
      <c r="D377" s="29" t="s">
        <v>337</v>
      </c>
      <c r="E377" s="23" t="s">
        <v>182</v>
      </c>
      <c r="F377" s="113" t="s">
        <v>151</v>
      </c>
      <c r="G377" s="79">
        <v>2995.75</v>
      </c>
      <c r="H377" s="79">
        <v>3264.76</v>
      </c>
      <c r="I377" s="71">
        <f>H377/G377*100</f>
        <v>108.97972127180174</v>
      </c>
      <c r="J377" s="98">
        <v>2704.73</v>
      </c>
      <c r="K377" s="98">
        <v>3002.24</v>
      </c>
      <c r="L377" s="93">
        <f>K377/J377*100</f>
        <v>110.99961918564884</v>
      </c>
      <c r="M377" s="154"/>
    </row>
    <row r="378" spans="1:13" x14ac:dyDescent="0.2">
      <c r="A378" s="150"/>
      <c r="B378" s="7" t="s">
        <v>429</v>
      </c>
      <c r="C378" s="14">
        <v>3702167447</v>
      </c>
      <c r="D378" s="29"/>
      <c r="E378" s="23" t="s">
        <v>182</v>
      </c>
      <c r="F378" s="113" t="s">
        <v>151</v>
      </c>
      <c r="G378" s="79" t="s">
        <v>106</v>
      </c>
      <c r="H378" s="70">
        <v>3075.1</v>
      </c>
      <c r="I378" s="71">
        <f>H378/(2273.2*1.2)*100</f>
        <v>112.73021878116019</v>
      </c>
      <c r="J378" s="98" t="s">
        <v>106</v>
      </c>
      <c r="K378" s="92">
        <v>2910.15</v>
      </c>
      <c r="L378" s="93">
        <f>K378/2621.76*100</f>
        <v>110.9998626876602</v>
      </c>
      <c r="M378" s="137" t="s">
        <v>470</v>
      </c>
    </row>
    <row r="379" spans="1:13" x14ac:dyDescent="0.2">
      <c r="A379" s="150"/>
      <c r="B379" s="7" t="s">
        <v>143</v>
      </c>
      <c r="C379" s="13">
        <v>7729314745</v>
      </c>
      <c r="D379" s="29" t="s">
        <v>337</v>
      </c>
      <c r="E379" s="23" t="s">
        <v>183</v>
      </c>
      <c r="F379" s="113" t="s">
        <v>151</v>
      </c>
      <c r="G379" s="79">
        <v>5252.83</v>
      </c>
      <c r="H379" s="79">
        <v>4162.4799999999996</v>
      </c>
      <c r="I379" s="71">
        <f>H379/G379*100</f>
        <v>79.242617788887131</v>
      </c>
      <c r="J379" s="93"/>
      <c r="K379" s="93"/>
      <c r="L379" s="93"/>
      <c r="M379" s="137" t="s">
        <v>372</v>
      </c>
    </row>
    <row r="380" spans="1:13" ht="16.5" thickBot="1" x14ac:dyDescent="0.25">
      <c r="A380" s="151"/>
      <c r="B380" s="58" t="s">
        <v>334</v>
      </c>
      <c r="C380" s="65">
        <v>3711050614</v>
      </c>
      <c r="D380" s="34" t="s">
        <v>337</v>
      </c>
      <c r="E380" s="25" t="s">
        <v>182</v>
      </c>
      <c r="F380" s="180"/>
      <c r="G380" s="76">
        <v>2283.6999999999998</v>
      </c>
      <c r="H380" s="72">
        <v>2491.38</v>
      </c>
      <c r="I380" s="73">
        <f>H380/G380*100</f>
        <v>109.09401409992556</v>
      </c>
      <c r="J380" s="104">
        <v>2164.02</v>
      </c>
      <c r="K380" s="133">
        <v>2402.06</v>
      </c>
      <c r="L380" s="134">
        <f>K380/J380*100</f>
        <v>110.99989833735361</v>
      </c>
      <c r="M380" s="136" t="s">
        <v>438</v>
      </c>
    </row>
    <row r="381" spans="1:13" x14ac:dyDescent="0.2">
      <c r="A381" s="149" t="s">
        <v>58</v>
      </c>
      <c r="B381" s="8" t="s">
        <v>146</v>
      </c>
      <c r="C381" s="15">
        <v>3705066140</v>
      </c>
      <c r="D381" s="35"/>
      <c r="E381" s="28"/>
      <c r="F381" s="181"/>
      <c r="G381" s="77"/>
      <c r="H381" s="77"/>
      <c r="I381" s="78"/>
      <c r="J381" s="96"/>
      <c r="K381" s="96"/>
      <c r="L381" s="96"/>
      <c r="M381" s="47"/>
    </row>
    <row r="382" spans="1:13" ht="31.5" x14ac:dyDescent="0.2">
      <c r="A382" s="150"/>
      <c r="B382" s="11" t="s">
        <v>158</v>
      </c>
      <c r="C382" s="48">
        <v>3705066140</v>
      </c>
      <c r="D382" s="29" t="s">
        <v>337</v>
      </c>
      <c r="E382" s="23" t="s">
        <v>447</v>
      </c>
      <c r="F382" s="113" t="s">
        <v>151</v>
      </c>
      <c r="G382" s="70">
        <v>2275.84</v>
      </c>
      <c r="H382" s="70">
        <v>2399.21</v>
      </c>
      <c r="I382" s="71">
        <f>H382/G382*100</f>
        <v>105.42085559617547</v>
      </c>
      <c r="J382" s="92">
        <v>2645.78</v>
      </c>
      <c r="K382" s="92">
        <v>2879.05</v>
      </c>
      <c r="L382" s="93">
        <f>K382/J382*100</f>
        <v>108.81668165909485</v>
      </c>
      <c r="M382" s="137" t="s">
        <v>378</v>
      </c>
    </row>
    <row r="383" spans="1:13" x14ac:dyDescent="0.2">
      <c r="A383" s="150"/>
      <c r="B383" s="11" t="s">
        <v>105</v>
      </c>
      <c r="C383" s="48">
        <v>3705066140</v>
      </c>
      <c r="D383" s="29" t="s">
        <v>337</v>
      </c>
      <c r="E383" s="23" t="s">
        <v>447</v>
      </c>
      <c r="F383" s="113" t="s">
        <v>151</v>
      </c>
      <c r="G383" s="70">
        <v>2027.39</v>
      </c>
      <c r="H383" s="70">
        <v>2027.39</v>
      </c>
      <c r="I383" s="71">
        <f>H383/G383*100</f>
        <v>100</v>
      </c>
      <c r="J383" s="92">
        <v>2432.87</v>
      </c>
      <c r="K383" s="92">
        <v>2432.87</v>
      </c>
      <c r="L383" s="93">
        <f>K383/J383*100</f>
        <v>100</v>
      </c>
      <c r="M383" s="137" t="s">
        <v>377</v>
      </c>
    </row>
    <row r="384" spans="1:13" ht="31.5" x14ac:dyDescent="0.2">
      <c r="A384" s="150"/>
      <c r="B384" s="122" t="s">
        <v>256</v>
      </c>
      <c r="C384" s="18">
        <v>7704799174</v>
      </c>
      <c r="D384" s="29" t="s">
        <v>337</v>
      </c>
      <c r="E384" s="23" t="s">
        <v>182</v>
      </c>
      <c r="F384" s="113" t="s">
        <v>151</v>
      </c>
      <c r="G384" s="79">
        <v>2048.44</v>
      </c>
      <c r="H384" s="79">
        <v>2048.44</v>
      </c>
      <c r="I384" s="71">
        <f>H384/G384*100</f>
        <v>100</v>
      </c>
      <c r="J384" s="93" t="s">
        <v>106</v>
      </c>
      <c r="K384" s="93" t="s">
        <v>106</v>
      </c>
      <c r="L384" s="93" t="s">
        <v>106</v>
      </c>
      <c r="M384" s="137" t="s">
        <v>339</v>
      </c>
    </row>
    <row r="385" spans="1:13" x14ac:dyDescent="0.2">
      <c r="A385" s="150"/>
      <c r="B385" s="7" t="s">
        <v>57</v>
      </c>
      <c r="C385" s="14">
        <v>3706008060</v>
      </c>
      <c r="D385" s="29" t="s">
        <v>337</v>
      </c>
      <c r="E385" s="23" t="s">
        <v>183</v>
      </c>
      <c r="F385" s="113" t="s">
        <v>151</v>
      </c>
      <c r="G385" s="70">
        <v>1377.05</v>
      </c>
      <c r="H385" s="70">
        <v>1469.44</v>
      </c>
      <c r="I385" s="71">
        <f>H385/G385*100</f>
        <v>106.70926981591083</v>
      </c>
      <c r="J385" s="93" t="s">
        <v>106</v>
      </c>
      <c r="K385" s="93" t="s">
        <v>106</v>
      </c>
      <c r="L385" s="93" t="s">
        <v>106</v>
      </c>
      <c r="M385" s="137" t="s">
        <v>361</v>
      </c>
    </row>
    <row r="386" spans="1:13" ht="31.5" x14ac:dyDescent="0.2">
      <c r="A386" s="150"/>
      <c r="B386" s="7" t="s">
        <v>257</v>
      </c>
      <c r="C386" s="14">
        <v>3705062837</v>
      </c>
      <c r="D386" s="29" t="s">
        <v>337</v>
      </c>
      <c r="E386" s="23" t="s">
        <v>182</v>
      </c>
      <c r="F386" s="113" t="s">
        <v>151</v>
      </c>
      <c r="G386" s="70">
        <v>5269.24</v>
      </c>
      <c r="H386" s="70">
        <v>5667.07</v>
      </c>
      <c r="I386" s="71">
        <f>H386/G386*100</f>
        <v>107.55004516780409</v>
      </c>
      <c r="J386" s="92">
        <v>2417.5300000000002</v>
      </c>
      <c r="K386" s="92">
        <v>2683.46</v>
      </c>
      <c r="L386" s="93">
        <f>K386/J386*100</f>
        <v>111.00007031970647</v>
      </c>
      <c r="M386" s="137" t="s">
        <v>338</v>
      </c>
    </row>
    <row r="387" spans="1:13" x14ac:dyDescent="0.2">
      <c r="A387" s="150"/>
      <c r="B387" s="7" t="s">
        <v>35</v>
      </c>
      <c r="C387" s="14">
        <v>3730001965</v>
      </c>
      <c r="D387" s="29"/>
      <c r="E387" s="23"/>
      <c r="F387" s="113"/>
      <c r="G387" s="70"/>
      <c r="H387" s="70"/>
      <c r="I387" s="71"/>
      <c r="J387" s="93"/>
      <c r="K387" s="93"/>
      <c r="L387" s="93"/>
      <c r="M387" s="154" t="s">
        <v>402</v>
      </c>
    </row>
    <row r="388" spans="1:13" x14ac:dyDescent="0.2">
      <c r="A388" s="150"/>
      <c r="B388" s="11" t="s">
        <v>299</v>
      </c>
      <c r="C388" s="48">
        <v>3730001965</v>
      </c>
      <c r="D388" s="29" t="s">
        <v>337</v>
      </c>
      <c r="E388" s="23" t="s">
        <v>183</v>
      </c>
      <c r="F388" s="113" t="s">
        <v>151</v>
      </c>
      <c r="G388" s="70">
        <v>1373.16</v>
      </c>
      <c r="H388" s="70">
        <v>1386.5</v>
      </c>
      <c r="I388" s="71">
        <f>H388/G388*100</f>
        <v>100.97148183751348</v>
      </c>
      <c r="J388" s="93" t="s">
        <v>106</v>
      </c>
      <c r="K388" s="93" t="s">
        <v>106</v>
      </c>
      <c r="L388" s="93" t="s">
        <v>106</v>
      </c>
      <c r="M388" s="154"/>
    </row>
    <row r="389" spans="1:13" x14ac:dyDescent="0.2">
      <c r="A389" s="150"/>
      <c r="B389" s="11" t="s">
        <v>300</v>
      </c>
      <c r="C389" s="48">
        <v>3730001965</v>
      </c>
      <c r="D389" s="29" t="s">
        <v>337</v>
      </c>
      <c r="E389" s="23" t="s">
        <v>183</v>
      </c>
      <c r="F389" s="113" t="s">
        <v>151</v>
      </c>
      <c r="G389" s="70">
        <v>1567.22</v>
      </c>
      <c r="H389" s="70">
        <v>1571.4</v>
      </c>
      <c r="I389" s="71">
        <f>H389/G389*100</f>
        <v>100.26671430941411</v>
      </c>
      <c r="J389" s="93" t="s">
        <v>106</v>
      </c>
      <c r="K389" s="93" t="s">
        <v>106</v>
      </c>
      <c r="L389" s="93" t="s">
        <v>106</v>
      </c>
      <c r="M389" s="154"/>
    </row>
    <row r="390" spans="1:13" ht="16.5" thickBot="1" x14ac:dyDescent="0.25">
      <c r="A390" s="151"/>
      <c r="B390" s="17" t="s">
        <v>105</v>
      </c>
      <c r="C390" s="49">
        <v>3730001965</v>
      </c>
      <c r="D390" s="34" t="s">
        <v>337</v>
      </c>
      <c r="E390" s="25" t="s">
        <v>183</v>
      </c>
      <c r="F390" s="180" t="s">
        <v>151</v>
      </c>
      <c r="G390" s="72">
        <v>1650.45</v>
      </c>
      <c r="H390" s="72">
        <v>1692.38</v>
      </c>
      <c r="I390" s="73">
        <f>H390/G390*100</f>
        <v>102.54051925232513</v>
      </c>
      <c r="J390" s="134" t="s">
        <v>106</v>
      </c>
      <c r="K390" s="134" t="s">
        <v>106</v>
      </c>
      <c r="L390" s="134" t="s">
        <v>106</v>
      </c>
      <c r="M390" s="145"/>
    </row>
    <row r="391" spans="1:13" ht="31.5" x14ac:dyDescent="0.2">
      <c r="A391" s="149" t="s">
        <v>29</v>
      </c>
      <c r="B391" s="8" t="s">
        <v>259</v>
      </c>
      <c r="C391" s="21">
        <v>3706019048</v>
      </c>
      <c r="D391" s="35"/>
      <c r="E391" s="28"/>
      <c r="F391" s="181"/>
      <c r="G391" s="77"/>
      <c r="H391" s="77"/>
      <c r="I391" s="78"/>
      <c r="J391" s="96"/>
      <c r="K391" s="96"/>
      <c r="L391" s="96"/>
      <c r="M391" s="138"/>
    </row>
    <row r="392" spans="1:13" ht="31.5" x14ac:dyDescent="0.2">
      <c r="A392" s="150"/>
      <c r="B392" s="11" t="s">
        <v>104</v>
      </c>
      <c r="C392" s="50">
        <v>3706019048</v>
      </c>
      <c r="D392" s="29" t="s">
        <v>337</v>
      </c>
      <c r="E392" s="23" t="s">
        <v>182</v>
      </c>
      <c r="F392" s="113" t="s">
        <v>151</v>
      </c>
      <c r="G392" s="70">
        <v>1543.84</v>
      </c>
      <c r="H392" s="70">
        <v>2120.84</v>
      </c>
      <c r="I392" s="71">
        <f t="shared" ref="I392:I403" si="19">H392/G392*100</f>
        <v>137.37433930977306</v>
      </c>
      <c r="J392" s="93" t="s">
        <v>106</v>
      </c>
      <c r="K392" s="93" t="s">
        <v>106</v>
      </c>
      <c r="L392" s="93" t="s">
        <v>106</v>
      </c>
      <c r="M392" s="154" t="s">
        <v>440</v>
      </c>
    </row>
    <row r="393" spans="1:13" x14ac:dyDescent="0.2">
      <c r="A393" s="150"/>
      <c r="B393" s="11" t="s">
        <v>159</v>
      </c>
      <c r="C393" s="50">
        <v>3706019048</v>
      </c>
      <c r="D393" s="29" t="s">
        <v>337</v>
      </c>
      <c r="E393" s="23" t="s">
        <v>182</v>
      </c>
      <c r="F393" s="113" t="s">
        <v>151</v>
      </c>
      <c r="G393" s="70">
        <v>1911.77</v>
      </c>
      <c r="H393" s="70">
        <v>2120.84</v>
      </c>
      <c r="I393" s="71">
        <f t="shared" si="19"/>
        <v>110.93593894663061</v>
      </c>
      <c r="J393" s="92">
        <v>1911.77</v>
      </c>
      <c r="K393" s="92">
        <v>2120.84</v>
      </c>
      <c r="L393" s="93">
        <f t="shared" ref="L393:L399" si="20">K393/J393*100</f>
        <v>110.93593894663061</v>
      </c>
      <c r="M393" s="154"/>
    </row>
    <row r="394" spans="1:13" x14ac:dyDescent="0.2">
      <c r="A394" s="150"/>
      <c r="B394" s="11" t="s">
        <v>141</v>
      </c>
      <c r="C394" s="50">
        <v>3706019048</v>
      </c>
      <c r="D394" s="29" t="s">
        <v>337</v>
      </c>
      <c r="E394" s="23" t="s">
        <v>182</v>
      </c>
      <c r="F394" s="113" t="s">
        <v>151</v>
      </c>
      <c r="G394" s="70">
        <v>2831.98</v>
      </c>
      <c r="H394" s="70">
        <v>3358.85</v>
      </c>
      <c r="I394" s="71">
        <f t="shared" si="19"/>
        <v>118.60429805295234</v>
      </c>
      <c r="J394" s="92">
        <v>2487.4299999999998</v>
      </c>
      <c r="K394" s="92">
        <v>2761.05</v>
      </c>
      <c r="L394" s="93">
        <f t="shared" si="20"/>
        <v>111.00010854576814</v>
      </c>
      <c r="M394" s="137" t="s">
        <v>596</v>
      </c>
    </row>
    <row r="395" spans="1:13" x14ac:dyDescent="0.2">
      <c r="A395" s="150"/>
      <c r="B395" s="11" t="s">
        <v>59</v>
      </c>
      <c r="C395" s="50">
        <v>3706019048</v>
      </c>
      <c r="D395" s="29" t="s">
        <v>337</v>
      </c>
      <c r="E395" s="23" t="s">
        <v>182</v>
      </c>
      <c r="F395" s="113" t="s">
        <v>151</v>
      </c>
      <c r="G395" s="70">
        <v>9632.83</v>
      </c>
      <c r="H395" s="70">
        <v>10888.25</v>
      </c>
      <c r="I395" s="71">
        <f t="shared" si="19"/>
        <v>113.03272247096648</v>
      </c>
      <c r="J395" s="92">
        <v>3229.81</v>
      </c>
      <c r="K395" s="92">
        <v>3289.5</v>
      </c>
      <c r="L395" s="93">
        <f t="shared" si="20"/>
        <v>101.84809632764775</v>
      </c>
      <c r="M395" s="154" t="s">
        <v>503</v>
      </c>
    </row>
    <row r="396" spans="1:13" x14ac:dyDescent="0.2">
      <c r="A396" s="150"/>
      <c r="B396" s="11" t="s">
        <v>60</v>
      </c>
      <c r="C396" s="50">
        <v>3706019048</v>
      </c>
      <c r="D396" s="29" t="s">
        <v>337</v>
      </c>
      <c r="E396" s="23" t="s">
        <v>182</v>
      </c>
      <c r="F396" s="113" t="s">
        <v>151</v>
      </c>
      <c r="G396" s="70">
        <v>5519.12</v>
      </c>
      <c r="H396" s="70">
        <v>6291.66</v>
      </c>
      <c r="I396" s="71">
        <f t="shared" si="19"/>
        <v>113.99752134398238</v>
      </c>
      <c r="J396" s="92">
        <v>3229.81</v>
      </c>
      <c r="K396" s="92">
        <v>3289.5</v>
      </c>
      <c r="L396" s="93">
        <f t="shared" si="20"/>
        <v>101.84809632764775</v>
      </c>
      <c r="M396" s="154"/>
    </row>
    <row r="397" spans="1:13" x14ac:dyDescent="0.2">
      <c r="A397" s="150"/>
      <c r="B397" s="11" t="s">
        <v>61</v>
      </c>
      <c r="C397" s="50">
        <v>3706019048</v>
      </c>
      <c r="D397" s="29" t="s">
        <v>337</v>
      </c>
      <c r="E397" s="23" t="s">
        <v>182</v>
      </c>
      <c r="F397" s="113" t="s">
        <v>151</v>
      </c>
      <c r="G397" s="70">
        <v>8892.7199999999993</v>
      </c>
      <c r="H397" s="70">
        <v>12112.36</v>
      </c>
      <c r="I397" s="71">
        <f t="shared" si="19"/>
        <v>136.20534549609121</v>
      </c>
      <c r="J397" s="92">
        <v>3229.81</v>
      </c>
      <c r="K397" s="92">
        <v>3289.5</v>
      </c>
      <c r="L397" s="93">
        <f t="shared" si="20"/>
        <v>101.84809632764775</v>
      </c>
      <c r="M397" s="154"/>
    </row>
    <row r="398" spans="1:13" x14ac:dyDescent="0.2">
      <c r="A398" s="150"/>
      <c r="B398" s="11" t="s">
        <v>69</v>
      </c>
      <c r="C398" s="50">
        <v>3706019048</v>
      </c>
      <c r="D398" s="29" t="s">
        <v>337</v>
      </c>
      <c r="E398" s="23" t="s">
        <v>182</v>
      </c>
      <c r="F398" s="113" t="s">
        <v>151</v>
      </c>
      <c r="G398" s="70">
        <v>6047.83</v>
      </c>
      <c r="H398" s="70">
        <v>6520.48</v>
      </c>
      <c r="I398" s="71">
        <f t="shared" si="19"/>
        <v>107.81519983200585</v>
      </c>
      <c r="J398" s="92">
        <v>3229.81</v>
      </c>
      <c r="K398" s="92">
        <v>3289.5</v>
      </c>
      <c r="L398" s="93">
        <f t="shared" si="20"/>
        <v>101.84809632764775</v>
      </c>
      <c r="M398" s="154"/>
    </row>
    <row r="399" spans="1:13" x14ac:dyDescent="0.2">
      <c r="A399" s="150"/>
      <c r="B399" s="11" t="s">
        <v>163</v>
      </c>
      <c r="C399" s="50">
        <v>3706019048</v>
      </c>
      <c r="D399" s="29" t="s">
        <v>337</v>
      </c>
      <c r="E399" s="23" t="s">
        <v>182</v>
      </c>
      <c r="F399" s="113" t="s">
        <v>151</v>
      </c>
      <c r="G399" s="70">
        <v>7449.78</v>
      </c>
      <c r="H399" s="70">
        <v>8045.51</v>
      </c>
      <c r="I399" s="71">
        <f t="shared" si="19"/>
        <v>107.99661198048803</v>
      </c>
      <c r="J399" s="92">
        <v>3029.67</v>
      </c>
      <c r="K399" s="92">
        <v>3289.5</v>
      </c>
      <c r="L399" s="93">
        <f t="shared" si="20"/>
        <v>108.57618156432878</v>
      </c>
      <c r="M399" s="154"/>
    </row>
    <row r="400" spans="1:13" x14ac:dyDescent="0.2">
      <c r="A400" s="150"/>
      <c r="B400" s="11" t="s">
        <v>258</v>
      </c>
      <c r="C400" s="50">
        <v>3706019048</v>
      </c>
      <c r="D400" s="29" t="s">
        <v>337</v>
      </c>
      <c r="E400" s="23" t="s">
        <v>182</v>
      </c>
      <c r="F400" s="113" t="s">
        <v>151</v>
      </c>
      <c r="G400" s="70">
        <v>3303.67</v>
      </c>
      <c r="H400" s="70">
        <v>3452.69</v>
      </c>
      <c r="I400" s="71">
        <f t="shared" si="19"/>
        <v>104.51074108491466</v>
      </c>
      <c r="J400" s="93" t="s">
        <v>106</v>
      </c>
      <c r="K400" s="93" t="s">
        <v>106</v>
      </c>
      <c r="L400" s="93" t="s">
        <v>106</v>
      </c>
      <c r="M400" s="154"/>
    </row>
    <row r="401" spans="1:13" ht="31.5" x14ac:dyDescent="0.2">
      <c r="A401" s="150"/>
      <c r="B401" s="11" t="s">
        <v>260</v>
      </c>
      <c r="C401" s="50">
        <v>3706019048</v>
      </c>
      <c r="D401" s="29" t="s">
        <v>337</v>
      </c>
      <c r="E401" s="23" t="s">
        <v>182</v>
      </c>
      <c r="F401" s="113" t="s">
        <v>151</v>
      </c>
      <c r="G401" s="70">
        <v>1789.72</v>
      </c>
      <c r="H401" s="70">
        <v>1893.5</v>
      </c>
      <c r="I401" s="71">
        <f t="shared" si="19"/>
        <v>105.79867241803187</v>
      </c>
      <c r="J401" s="92">
        <v>1789.72</v>
      </c>
      <c r="K401" s="92">
        <v>1893.5</v>
      </c>
      <c r="L401" s="93">
        <f>K401/J401*100</f>
        <v>105.79867241803187</v>
      </c>
      <c r="M401" s="154"/>
    </row>
    <row r="402" spans="1:13" ht="31.5" x14ac:dyDescent="0.2">
      <c r="A402" s="150"/>
      <c r="B402" s="11" t="s">
        <v>133</v>
      </c>
      <c r="C402" s="50">
        <v>3706019048</v>
      </c>
      <c r="D402" s="29" t="s">
        <v>337</v>
      </c>
      <c r="E402" s="23" t="s">
        <v>182</v>
      </c>
      <c r="F402" s="113" t="s">
        <v>151</v>
      </c>
      <c r="G402" s="70">
        <v>485.67</v>
      </c>
      <c r="H402" s="70">
        <v>474.54</v>
      </c>
      <c r="I402" s="71">
        <f t="shared" si="19"/>
        <v>97.708320464512937</v>
      </c>
      <c r="J402" s="93" t="s">
        <v>106</v>
      </c>
      <c r="K402" s="93" t="s">
        <v>106</v>
      </c>
      <c r="L402" s="93" t="s">
        <v>106</v>
      </c>
      <c r="M402" s="154" t="s">
        <v>441</v>
      </c>
    </row>
    <row r="403" spans="1:13" ht="31.5" x14ac:dyDescent="0.2">
      <c r="A403" s="150"/>
      <c r="B403" s="11" t="s">
        <v>164</v>
      </c>
      <c r="C403" s="50">
        <v>3706019048</v>
      </c>
      <c r="D403" s="29" t="s">
        <v>337</v>
      </c>
      <c r="E403" s="23" t="s">
        <v>182</v>
      </c>
      <c r="F403" s="113" t="s">
        <v>151</v>
      </c>
      <c r="G403" s="70">
        <v>6112.86</v>
      </c>
      <c r="H403" s="70">
        <v>4981.99</v>
      </c>
      <c r="I403" s="71">
        <f t="shared" si="19"/>
        <v>81.500148866488033</v>
      </c>
      <c r="J403" s="93" t="s">
        <v>106</v>
      </c>
      <c r="K403" s="93" t="s">
        <v>106</v>
      </c>
      <c r="L403" s="93" t="s">
        <v>106</v>
      </c>
      <c r="M403" s="154"/>
    </row>
    <row r="404" spans="1:13" x14ac:dyDescent="0.2">
      <c r="A404" s="150"/>
      <c r="B404" s="118" t="s">
        <v>511</v>
      </c>
      <c r="C404" s="50" t="s">
        <v>512</v>
      </c>
      <c r="D404" s="120"/>
      <c r="E404" s="23"/>
      <c r="F404" s="113"/>
      <c r="G404" s="70"/>
      <c r="H404" s="70"/>
      <c r="I404" s="70"/>
      <c r="J404" s="92"/>
      <c r="K404" s="92"/>
      <c r="L404" s="93"/>
      <c r="M404" s="145" t="s">
        <v>513</v>
      </c>
    </row>
    <row r="405" spans="1:13" ht="31.5" x14ac:dyDescent="0.2">
      <c r="A405" s="150"/>
      <c r="B405" s="119" t="s">
        <v>263</v>
      </c>
      <c r="C405" s="14" t="s">
        <v>512</v>
      </c>
      <c r="D405" s="29" t="s">
        <v>368</v>
      </c>
      <c r="E405" s="23" t="s">
        <v>182</v>
      </c>
      <c r="F405" s="113" t="s">
        <v>152</v>
      </c>
      <c r="G405" s="70" t="s">
        <v>106</v>
      </c>
      <c r="H405" s="70">
        <v>3767.18</v>
      </c>
      <c r="I405" s="70" t="s">
        <v>106</v>
      </c>
      <c r="J405" s="93" t="s">
        <v>106</v>
      </c>
      <c r="K405" s="93" t="s">
        <v>106</v>
      </c>
      <c r="L405" s="93" t="s">
        <v>106</v>
      </c>
      <c r="M405" s="146"/>
    </row>
    <row r="406" spans="1:13" x14ac:dyDescent="0.2">
      <c r="A406" s="150"/>
      <c r="B406" s="119" t="s">
        <v>261</v>
      </c>
      <c r="C406" s="14" t="s">
        <v>512</v>
      </c>
      <c r="D406" s="29" t="s">
        <v>368</v>
      </c>
      <c r="E406" s="23" t="s">
        <v>182</v>
      </c>
      <c r="F406" s="113" t="s">
        <v>152</v>
      </c>
      <c r="G406" s="70" t="s">
        <v>106</v>
      </c>
      <c r="H406" s="70">
        <v>4241.72</v>
      </c>
      <c r="I406" s="70" t="s">
        <v>106</v>
      </c>
      <c r="J406" s="93" t="s">
        <v>106</v>
      </c>
      <c r="K406" s="92">
        <v>3040.61</v>
      </c>
      <c r="L406" s="93" t="s">
        <v>106</v>
      </c>
      <c r="M406" s="146"/>
    </row>
    <row r="407" spans="1:13" ht="31.5" x14ac:dyDescent="0.2">
      <c r="A407" s="150"/>
      <c r="B407" s="119" t="s">
        <v>264</v>
      </c>
      <c r="C407" s="14" t="s">
        <v>512</v>
      </c>
      <c r="D407" s="29" t="s">
        <v>368</v>
      </c>
      <c r="E407" s="23" t="s">
        <v>182</v>
      </c>
      <c r="F407" s="113" t="s">
        <v>152</v>
      </c>
      <c r="G407" s="70" t="s">
        <v>106</v>
      </c>
      <c r="H407" s="70">
        <v>7917.2</v>
      </c>
      <c r="I407" s="70" t="s">
        <v>106</v>
      </c>
      <c r="J407" s="93" t="s">
        <v>106</v>
      </c>
      <c r="K407" s="93" t="s">
        <v>106</v>
      </c>
      <c r="L407" s="93" t="s">
        <v>106</v>
      </c>
      <c r="M407" s="146"/>
    </row>
    <row r="408" spans="1:13" x14ac:dyDescent="0.2">
      <c r="A408" s="150"/>
      <c r="B408" s="119" t="s">
        <v>262</v>
      </c>
      <c r="C408" s="14" t="s">
        <v>512</v>
      </c>
      <c r="D408" s="29" t="s">
        <v>368</v>
      </c>
      <c r="E408" s="23" t="s">
        <v>182</v>
      </c>
      <c r="F408" s="113" t="s">
        <v>152</v>
      </c>
      <c r="G408" s="70" t="s">
        <v>106</v>
      </c>
      <c r="H408" s="70">
        <v>12899.19</v>
      </c>
      <c r="I408" s="70" t="s">
        <v>106</v>
      </c>
      <c r="J408" s="93" t="s">
        <v>106</v>
      </c>
      <c r="K408" s="92">
        <v>3289.5</v>
      </c>
      <c r="L408" s="93" t="s">
        <v>106</v>
      </c>
      <c r="M408" s="159"/>
    </row>
    <row r="409" spans="1:13" x14ac:dyDescent="0.2">
      <c r="A409" s="150"/>
      <c r="B409" s="122" t="s">
        <v>265</v>
      </c>
      <c r="C409" s="14">
        <v>3725000878</v>
      </c>
      <c r="D409" s="29" t="s">
        <v>337</v>
      </c>
      <c r="E409" s="23" t="s">
        <v>182</v>
      </c>
      <c r="F409" s="113" t="s">
        <v>151</v>
      </c>
      <c r="G409" s="70">
        <v>2946.54</v>
      </c>
      <c r="H409" s="70">
        <v>3172.5</v>
      </c>
      <c r="I409" s="71">
        <f>H409/G409*100</f>
        <v>107.66865543993973</v>
      </c>
      <c r="J409" s="92">
        <v>2212.15</v>
      </c>
      <c r="K409" s="92">
        <v>2455.4899999999998</v>
      </c>
      <c r="L409" s="93">
        <f>K409/J409*100</f>
        <v>111.00015821711908</v>
      </c>
      <c r="M409" s="137" t="s">
        <v>380</v>
      </c>
    </row>
    <row r="410" spans="1:13" x14ac:dyDescent="0.2">
      <c r="A410" s="150"/>
      <c r="B410" s="7" t="s">
        <v>592</v>
      </c>
      <c r="C410" s="14">
        <v>3706025933</v>
      </c>
      <c r="D410" s="29"/>
      <c r="E410" s="23"/>
      <c r="F410" s="113"/>
      <c r="G410" s="70"/>
      <c r="H410" s="70"/>
      <c r="I410" s="71"/>
      <c r="J410" s="93"/>
      <c r="K410" s="93"/>
      <c r="L410" s="93"/>
      <c r="M410" s="158" t="s">
        <v>594</v>
      </c>
    </row>
    <row r="411" spans="1:13" ht="31.5" x14ac:dyDescent="0.2">
      <c r="A411" s="150"/>
      <c r="B411" s="11" t="s">
        <v>134</v>
      </c>
      <c r="C411" s="48">
        <v>3706025933</v>
      </c>
      <c r="D411" s="29" t="s">
        <v>593</v>
      </c>
      <c r="E411" s="23" t="s">
        <v>182</v>
      </c>
      <c r="F411" s="113" t="s">
        <v>152</v>
      </c>
      <c r="G411" s="70"/>
      <c r="H411" s="70">
        <v>629.69000000000005</v>
      </c>
      <c r="I411" s="70" t="s">
        <v>106</v>
      </c>
      <c r="J411" s="93" t="s">
        <v>106</v>
      </c>
      <c r="K411" s="93" t="s">
        <v>106</v>
      </c>
      <c r="L411" s="93" t="s">
        <v>106</v>
      </c>
      <c r="M411" s="158"/>
    </row>
    <row r="412" spans="1:13" ht="16.5" thickBot="1" x14ac:dyDescent="0.25">
      <c r="A412" s="151"/>
      <c r="B412" s="58" t="s">
        <v>467</v>
      </c>
      <c r="C412" s="20">
        <v>3706018132</v>
      </c>
      <c r="D412" s="34" t="s">
        <v>337</v>
      </c>
      <c r="E412" s="25" t="s">
        <v>182</v>
      </c>
      <c r="F412" s="180" t="s">
        <v>151</v>
      </c>
      <c r="G412" s="72">
        <v>6601.56</v>
      </c>
      <c r="H412" s="72">
        <v>7443.47</v>
      </c>
      <c r="I412" s="73">
        <f>H412/G412*100</f>
        <v>112.75319772902162</v>
      </c>
      <c r="J412" s="133">
        <v>3029.93</v>
      </c>
      <c r="K412" s="133">
        <v>3289.5</v>
      </c>
      <c r="L412" s="134">
        <f>K412/J412*100</f>
        <v>108.56686458102993</v>
      </c>
      <c r="M412" s="136" t="s">
        <v>504</v>
      </c>
    </row>
    <row r="413" spans="1:13" x14ac:dyDescent="0.2">
      <c r="A413" s="149" t="s">
        <v>112</v>
      </c>
      <c r="B413" s="8" t="s">
        <v>62</v>
      </c>
      <c r="C413" s="15">
        <v>3706001241</v>
      </c>
      <c r="D413" s="35"/>
      <c r="E413" s="28"/>
      <c r="F413" s="181"/>
      <c r="G413" s="74"/>
      <c r="H413" s="77"/>
      <c r="I413" s="75"/>
      <c r="J413" s="94"/>
      <c r="K413" s="94"/>
      <c r="L413" s="94"/>
      <c r="M413" s="155" t="s">
        <v>388</v>
      </c>
    </row>
    <row r="414" spans="1:13" x14ac:dyDescent="0.2">
      <c r="A414" s="150"/>
      <c r="B414" s="11" t="s">
        <v>469</v>
      </c>
      <c r="C414" s="48">
        <v>3706001241</v>
      </c>
      <c r="D414" s="29" t="s">
        <v>337</v>
      </c>
      <c r="E414" s="23" t="s">
        <v>447</v>
      </c>
      <c r="F414" s="113" t="s">
        <v>151</v>
      </c>
      <c r="G414" s="70">
        <v>1664.41</v>
      </c>
      <c r="H414" s="70">
        <v>1789.04</v>
      </c>
      <c r="I414" s="71">
        <f t="shared" ref="I414:I419" si="21">H414/G414*100</f>
        <v>107.48793866895777</v>
      </c>
      <c r="J414" s="92">
        <v>1976.24</v>
      </c>
      <c r="K414" s="92">
        <v>2146.85</v>
      </c>
      <c r="L414" s="93">
        <f t="shared" ref="L414:L419" si="22">K414/J414*100</f>
        <v>108.63306076185077</v>
      </c>
      <c r="M414" s="154"/>
    </row>
    <row r="415" spans="1:13" x14ac:dyDescent="0.2">
      <c r="A415" s="150"/>
      <c r="B415" s="11" t="s">
        <v>455</v>
      </c>
      <c r="C415" s="48">
        <v>3706001241</v>
      </c>
      <c r="D415" s="29" t="s">
        <v>337</v>
      </c>
      <c r="E415" s="23" t="s">
        <v>447</v>
      </c>
      <c r="F415" s="113" t="s">
        <v>151</v>
      </c>
      <c r="G415" s="70">
        <v>2018.04</v>
      </c>
      <c r="H415" s="70">
        <v>2102.1</v>
      </c>
      <c r="I415" s="71">
        <f t="shared" si="21"/>
        <v>104.1654278408753</v>
      </c>
      <c r="J415" s="92">
        <v>2104.37</v>
      </c>
      <c r="K415" s="92">
        <v>2335.85</v>
      </c>
      <c r="L415" s="93">
        <f t="shared" si="22"/>
        <v>110.9999667358877</v>
      </c>
      <c r="M415" s="154"/>
    </row>
    <row r="416" spans="1:13" x14ac:dyDescent="0.2">
      <c r="A416" s="150"/>
      <c r="B416" s="7" t="s">
        <v>142</v>
      </c>
      <c r="C416" s="14">
        <v>7729314745</v>
      </c>
      <c r="D416" s="29" t="s">
        <v>337</v>
      </c>
      <c r="E416" s="23" t="s">
        <v>447</v>
      </c>
      <c r="F416" s="113" t="s">
        <v>151</v>
      </c>
      <c r="G416" s="70">
        <v>3266.98</v>
      </c>
      <c r="H416" s="70">
        <v>3225.47</v>
      </c>
      <c r="I416" s="71">
        <f t="shared" si="21"/>
        <v>98.729407587435475</v>
      </c>
      <c r="J416" s="92">
        <v>2104.36</v>
      </c>
      <c r="K416" s="92">
        <v>2335.84</v>
      </c>
      <c r="L416" s="93">
        <f t="shared" si="22"/>
        <v>111.00001900815451</v>
      </c>
      <c r="M416" s="137" t="s">
        <v>372</v>
      </c>
    </row>
    <row r="417" spans="1:13" ht="16.5" thickBot="1" x14ac:dyDescent="0.25">
      <c r="A417" s="153"/>
      <c r="B417" s="56" t="s">
        <v>63</v>
      </c>
      <c r="C417" s="57">
        <v>3706008060</v>
      </c>
      <c r="D417" s="36" t="s">
        <v>337</v>
      </c>
      <c r="E417" s="23" t="s">
        <v>447</v>
      </c>
      <c r="F417" s="182" t="s">
        <v>151</v>
      </c>
      <c r="G417" s="81">
        <v>1293.79</v>
      </c>
      <c r="H417" s="81">
        <v>1369.12</v>
      </c>
      <c r="I417" s="82">
        <f t="shared" si="21"/>
        <v>105.8224286785336</v>
      </c>
      <c r="J417" s="102">
        <v>1552.55</v>
      </c>
      <c r="K417" s="102">
        <v>1642.94</v>
      </c>
      <c r="L417" s="99">
        <f t="shared" si="22"/>
        <v>105.82203471707837</v>
      </c>
      <c r="M417" s="32" t="s">
        <v>361</v>
      </c>
    </row>
    <row r="418" spans="1:13" x14ac:dyDescent="0.2">
      <c r="A418" s="149" t="s">
        <v>4</v>
      </c>
      <c r="B418" s="8" t="s">
        <v>266</v>
      </c>
      <c r="C418" s="15">
        <v>3702221422</v>
      </c>
      <c r="D418" s="35" t="s">
        <v>337</v>
      </c>
      <c r="E418" s="28" t="s">
        <v>447</v>
      </c>
      <c r="F418" s="181" t="s">
        <v>151</v>
      </c>
      <c r="G418" s="77">
        <v>3038.16</v>
      </c>
      <c r="H418" s="77">
        <v>3124.28</v>
      </c>
      <c r="I418" s="78">
        <f t="shared" si="21"/>
        <v>102.83461042209761</v>
      </c>
      <c r="J418" s="95">
        <v>2808.54</v>
      </c>
      <c r="K418" s="95">
        <v>3117.48</v>
      </c>
      <c r="L418" s="96">
        <f t="shared" si="22"/>
        <v>111.00002136341303</v>
      </c>
      <c r="M418" s="138" t="s">
        <v>379</v>
      </c>
    </row>
    <row r="419" spans="1:13" x14ac:dyDescent="0.2">
      <c r="A419" s="150"/>
      <c r="B419" s="7" t="s">
        <v>595</v>
      </c>
      <c r="C419" s="14">
        <v>3706024111</v>
      </c>
      <c r="D419" s="29" t="s">
        <v>337</v>
      </c>
      <c r="E419" s="23" t="s">
        <v>447</v>
      </c>
      <c r="F419" s="113" t="s">
        <v>151</v>
      </c>
      <c r="G419" s="70">
        <v>5074.2</v>
      </c>
      <c r="H419" s="70">
        <v>5493.34</v>
      </c>
      <c r="I419" s="71">
        <f t="shared" si="21"/>
        <v>108.26021835954435</v>
      </c>
      <c r="J419" s="92">
        <v>2488.54</v>
      </c>
      <c r="K419" s="92">
        <v>2762.28</v>
      </c>
      <c r="L419" s="93">
        <f t="shared" si="22"/>
        <v>111.00002411052266</v>
      </c>
      <c r="M419" s="137" t="s">
        <v>353</v>
      </c>
    </row>
    <row r="420" spans="1:13" x14ac:dyDescent="0.2">
      <c r="A420" s="150"/>
      <c r="B420" s="7" t="s">
        <v>113</v>
      </c>
      <c r="C420" s="14">
        <v>7722445731</v>
      </c>
      <c r="D420" s="29"/>
      <c r="E420" s="23"/>
      <c r="F420" s="113"/>
      <c r="G420" s="70"/>
      <c r="H420" s="70"/>
      <c r="I420" s="71"/>
      <c r="J420" s="105"/>
      <c r="K420" s="105"/>
      <c r="L420" s="105"/>
      <c r="M420" s="154" t="s">
        <v>407</v>
      </c>
    </row>
    <row r="421" spans="1:13" x14ac:dyDescent="0.2">
      <c r="A421" s="150"/>
      <c r="B421" s="11" t="s">
        <v>64</v>
      </c>
      <c r="C421" s="48">
        <v>7722445731</v>
      </c>
      <c r="D421" s="29" t="s">
        <v>337</v>
      </c>
      <c r="E421" s="23" t="s">
        <v>182</v>
      </c>
      <c r="F421" s="113" t="s">
        <v>151</v>
      </c>
      <c r="G421" s="70">
        <v>2505.6999999999998</v>
      </c>
      <c r="H421" s="70">
        <v>2707.46</v>
      </c>
      <c r="I421" s="71">
        <f>H421/G421*100</f>
        <v>108.05204134573174</v>
      </c>
      <c r="J421" s="105" t="s">
        <v>106</v>
      </c>
      <c r="K421" s="105" t="s">
        <v>106</v>
      </c>
      <c r="L421" s="105" t="s">
        <v>106</v>
      </c>
      <c r="M421" s="154"/>
    </row>
    <row r="422" spans="1:13" x14ac:dyDescent="0.2">
      <c r="A422" s="150"/>
      <c r="B422" s="11" t="s">
        <v>65</v>
      </c>
      <c r="C422" s="48">
        <v>7722445731</v>
      </c>
      <c r="D422" s="29" t="s">
        <v>337</v>
      </c>
      <c r="E422" s="23" t="s">
        <v>182</v>
      </c>
      <c r="F422" s="113" t="s">
        <v>151</v>
      </c>
      <c r="G422" s="70">
        <v>2495.73</v>
      </c>
      <c r="H422" s="70">
        <v>2688.14</v>
      </c>
      <c r="I422" s="71">
        <f>H422/G422*100</f>
        <v>107.709567942045</v>
      </c>
      <c r="J422" s="105" t="s">
        <v>106</v>
      </c>
      <c r="K422" s="105" t="s">
        <v>106</v>
      </c>
      <c r="L422" s="105" t="s">
        <v>106</v>
      </c>
      <c r="M422" s="154"/>
    </row>
    <row r="423" spans="1:13" x14ac:dyDescent="0.2">
      <c r="A423" s="150"/>
      <c r="B423" s="11" t="s">
        <v>66</v>
      </c>
      <c r="C423" s="48">
        <v>7722445731</v>
      </c>
      <c r="D423" s="29" t="s">
        <v>337</v>
      </c>
      <c r="E423" s="23" t="s">
        <v>182</v>
      </c>
      <c r="F423" s="113" t="s">
        <v>151</v>
      </c>
      <c r="G423" s="70">
        <v>2494.64</v>
      </c>
      <c r="H423" s="70">
        <v>2244.5100000000002</v>
      </c>
      <c r="I423" s="71">
        <f>H423/G423*100</f>
        <v>89.973302761119854</v>
      </c>
      <c r="J423" s="105" t="s">
        <v>106</v>
      </c>
      <c r="K423" s="105" t="s">
        <v>106</v>
      </c>
      <c r="L423" s="105" t="s">
        <v>106</v>
      </c>
      <c r="M423" s="154"/>
    </row>
    <row r="424" spans="1:13" ht="32.25" thickBot="1" x14ac:dyDescent="0.25">
      <c r="A424" s="153"/>
      <c r="B424" s="56" t="s">
        <v>67</v>
      </c>
      <c r="C424" s="57">
        <v>3702500497</v>
      </c>
      <c r="D424" s="36" t="s">
        <v>337</v>
      </c>
      <c r="E424" s="24" t="s">
        <v>182</v>
      </c>
      <c r="F424" s="182" t="s">
        <v>151</v>
      </c>
      <c r="G424" s="85">
        <v>3407.87</v>
      </c>
      <c r="H424" s="85">
        <v>3727.42</v>
      </c>
      <c r="I424" s="82">
        <f>H424/G424*100</f>
        <v>109.37682482019562</v>
      </c>
      <c r="J424" s="102">
        <v>2807.75</v>
      </c>
      <c r="K424" s="102">
        <v>3116.6</v>
      </c>
      <c r="L424" s="99">
        <f>K424/J424*100</f>
        <v>110.99991096073367</v>
      </c>
      <c r="M424" s="32" t="s">
        <v>408</v>
      </c>
    </row>
    <row r="425" spans="1:13" x14ac:dyDescent="0.2">
      <c r="A425" s="149" t="s">
        <v>16</v>
      </c>
      <c r="B425" s="8" t="s">
        <v>149</v>
      </c>
      <c r="C425" s="15">
        <v>3720004036</v>
      </c>
      <c r="D425" s="35"/>
      <c r="E425" s="28"/>
      <c r="F425" s="181"/>
      <c r="G425" s="74"/>
      <c r="H425" s="74"/>
      <c r="I425" s="75"/>
      <c r="J425" s="94"/>
      <c r="K425" s="94"/>
      <c r="L425" s="94"/>
      <c r="M425" s="155" t="s">
        <v>418</v>
      </c>
    </row>
    <row r="426" spans="1:13" x14ac:dyDescent="0.2">
      <c r="A426" s="150"/>
      <c r="B426" s="11" t="s">
        <v>468</v>
      </c>
      <c r="C426" s="48">
        <v>3720004036</v>
      </c>
      <c r="D426" s="29" t="s">
        <v>337</v>
      </c>
      <c r="E426" s="23" t="s">
        <v>447</v>
      </c>
      <c r="F426" s="113" t="s">
        <v>151</v>
      </c>
      <c r="G426" s="79">
        <v>5606.32</v>
      </c>
      <c r="H426" s="70">
        <v>6055</v>
      </c>
      <c r="I426" s="71">
        <f>H426/G426*100</f>
        <v>108.00311077498253</v>
      </c>
      <c r="J426" s="92">
        <v>2610.84</v>
      </c>
      <c r="K426" s="92">
        <v>2898.03</v>
      </c>
      <c r="L426" s="93">
        <f>K426/J426*100</f>
        <v>110.99990807556188</v>
      </c>
      <c r="M426" s="154"/>
    </row>
    <row r="427" spans="1:13" ht="31.5" x14ac:dyDescent="0.2">
      <c r="A427" s="150"/>
      <c r="B427" s="11" t="s">
        <v>445</v>
      </c>
      <c r="C427" s="48">
        <v>3720004036</v>
      </c>
      <c r="D427" s="29" t="s">
        <v>337</v>
      </c>
      <c r="E427" s="23" t="s">
        <v>183</v>
      </c>
      <c r="F427" s="113"/>
      <c r="G427" s="70">
        <v>575.91</v>
      </c>
      <c r="H427" s="70">
        <v>523.99</v>
      </c>
      <c r="I427" s="71">
        <f>H427/G427*100</f>
        <v>90.984702470872193</v>
      </c>
      <c r="J427" s="105" t="s">
        <v>106</v>
      </c>
      <c r="K427" s="105" t="s">
        <v>106</v>
      </c>
      <c r="L427" s="105" t="s">
        <v>106</v>
      </c>
      <c r="M427" s="137" t="s">
        <v>444</v>
      </c>
    </row>
    <row r="428" spans="1:13" x14ac:dyDescent="0.2">
      <c r="A428" s="150"/>
      <c r="B428" s="7" t="s">
        <v>98</v>
      </c>
      <c r="C428" s="14">
        <v>3720006883</v>
      </c>
      <c r="D428" s="29"/>
      <c r="E428" s="23"/>
      <c r="F428" s="113"/>
      <c r="G428" s="79"/>
      <c r="H428" s="70"/>
      <c r="I428" s="80"/>
      <c r="J428" s="97"/>
      <c r="K428" s="97"/>
      <c r="L428" s="97"/>
      <c r="M428" s="145" t="s">
        <v>519</v>
      </c>
    </row>
    <row r="429" spans="1:13" x14ac:dyDescent="0.2">
      <c r="A429" s="150"/>
      <c r="B429" s="11" t="s">
        <v>165</v>
      </c>
      <c r="C429" s="48">
        <v>3720006883</v>
      </c>
      <c r="D429" s="29" t="s">
        <v>518</v>
      </c>
      <c r="E429" s="23" t="s">
        <v>447</v>
      </c>
      <c r="F429" s="113" t="s">
        <v>151</v>
      </c>
      <c r="G429" s="79">
        <v>4400</v>
      </c>
      <c r="H429" s="70">
        <v>5100</v>
      </c>
      <c r="I429" s="71">
        <f>H429/G429*100</f>
        <v>115.90909090909092</v>
      </c>
      <c r="J429" s="92">
        <v>2610.84</v>
      </c>
      <c r="K429" s="92">
        <v>2898.03</v>
      </c>
      <c r="L429" s="93">
        <f>K429/J429*100</f>
        <v>110.99990807556188</v>
      </c>
      <c r="M429" s="146"/>
    </row>
    <row r="430" spans="1:13" x14ac:dyDescent="0.2">
      <c r="A430" s="150"/>
      <c r="B430" s="11" t="s">
        <v>165</v>
      </c>
      <c r="C430" s="48">
        <v>3720006883</v>
      </c>
      <c r="D430" s="29" t="s">
        <v>516</v>
      </c>
      <c r="E430" s="23" t="s">
        <v>182</v>
      </c>
      <c r="F430" s="113" t="s">
        <v>151</v>
      </c>
      <c r="G430" s="79" t="s">
        <v>106</v>
      </c>
      <c r="H430" s="70">
        <v>5739.31</v>
      </c>
      <c r="I430" s="71" t="s">
        <v>106</v>
      </c>
      <c r="J430" s="92" t="s">
        <v>106</v>
      </c>
      <c r="K430" s="92">
        <v>2898.03</v>
      </c>
      <c r="L430" s="93">
        <f>K430/J429*100</f>
        <v>110.99990807556188</v>
      </c>
      <c r="M430" s="159"/>
    </row>
    <row r="431" spans="1:13" x14ac:dyDescent="0.2">
      <c r="A431" s="150"/>
      <c r="B431" s="7" t="s">
        <v>181</v>
      </c>
      <c r="C431" s="14">
        <v>4401177267</v>
      </c>
      <c r="D431" s="29"/>
      <c r="E431" s="23"/>
      <c r="F431" s="113"/>
      <c r="G431" s="70"/>
      <c r="H431" s="70"/>
      <c r="I431" s="71"/>
      <c r="J431" s="93"/>
      <c r="K431" s="93"/>
      <c r="L431" s="93"/>
      <c r="M431" s="154" t="s">
        <v>437</v>
      </c>
    </row>
    <row r="432" spans="1:13" ht="31.5" x14ac:dyDescent="0.2">
      <c r="A432" s="150"/>
      <c r="B432" s="11" t="s">
        <v>76</v>
      </c>
      <c r="C432" s="48">
        <v>4401177267</v>
      </c>
      <c r="D432" s="29" t="s">
        <v>337</v>
      </c>
      <c r="E432" s="23" t="s">
        <v>182</v>
      </c>
      <c r="F432" s="113" t="s">
        <v>151</v>
      </c>
      <c r="G432" s="70">
        <v>8354.0400000000009</v>
      </c>
      <c r="H432" s="70">
        <v>7185.19</v>
      </c>
      <c r="I432" s="71">
        <f>H432/G432*100</f>
        <v>86.008565915413371</v>
      </c>
      <c r="J432" s="105" t="s">
        <v>106</v>
      </c>
      <c r="K432" s="105" t="s">
        <v>106</v>
      </c>
      <c r="L432" s="105" t="s">
        <v>106</v>
      </c>
      <c r="M432" s="154"/>
    </row>
    <row r="433" spans="1:13" x14ac:dyDescent="0.2">
      <c r="A433" s="150"/>
      <c r="B433" s="11" t="s">
        <v>419</v>
      </c>
      <c r="C433" s="48">
        <v>4401177267</v>
      </c>
      <c r="D433" s="29" t="s">
        <v>337</v>
      </c>
      <c r="E433" s="23" t="s">
        <v>182</v>
      </c>
      <c r="F433" s="113" t="s">
        <v>151</v>
      </c>
      <c r="G433" s="70">
        <v>9817.9699999999993</v>
      </c>
      <c r="H433" s="70">
        <v>9470.59</v>
      </c>
      <c r="I433" s="71">
        <f>H433/G433*100</f>
        <v>96.461794036852837</v>
      </c>
      <c r="J433" s="92">
        <v>2610.84</v>
      </c>
      <c r="K433" s="92">
        <v>2898.03</v>
      </c>
      <c r="L433" s="93">
        <f>K433/J433*100</f>
        <v>110.99990807556188</v>
      </c>
      <c r="M433" s="154"/>
    </row>
    <row r="434" spans="1:13" x14ac:dyDescent="0.2">
      <c r="A434" s="150"/>
      <c r="B434" s="11" t="s">
        <v>178</v>
      </c>
      <c r="C434" s="48">
        <v>4401177267</v>
      </c>
      <c r="D434" s="29" t="s">
        <v>337</v>
      </c>
      <c r="E434" s="23" t="s">
        <v>182</v>
      </c>
      <c r="F434" s="113" t="s">
        <v>151</v>
      </c>
      <c r="G434" s="70">
        <v>6416.78</v>
      </c>
      <c r="H434" s="70">
        <v>10543.08</v>
      </c>
      <c r="I434" s="71">
        <f>H434/G434*100</f>
        <v>164.3048382522075</v>
      </c>
      <c r="J434" s="92">
        <v>2567.3200000000002</v>
      </c>
      <c r="K434" s="92">
        <v>2849.73</v>
      </c>
      <c r="L434" s="93">
        <f>K434/J434*100</f>
        <v>111.00018696539581</v>
      </c>
      <c r="M434" s="154"/>
    </row>
    <row r="435" spans="1:13" x14ac:dyDescent="0.2">
      <c r="A435" s="150"/>
      <c r="B435" s="11" t="s">
        <v>138</v>
      </c>
      <c r="C435" s="48">
        <v>4401177267</v>
      </c>
      <c r="D435" s="29" t="s">
        <v>337</v>
      </c>
      <c r="E435" s="23" t="s">
        <v>182</v>
      </c>
      <c r="F435" s="113" t="s">
        <v>151</v>
      </c>
      <c r="G435" s="70">
        <v>6344.4</v>
      </c>
      <c r="H435" s="70">
        <v>9270.5499999999993</v>
      </c>
      <c r="I435" s="71">
        <f>H435/G435*100</f>
        <v>146.1217766849505</v>
      </c>
      <c r="J435" s="92">
        <v>2610.84</v>
      </c>
      <c r="K435" s="92">
        <v>2898.03</v>
      </c>
      <c r="L435" s="93">
        <f>K435/J435*100</f>
        <v>110.99990807556188</v>
      </c>
      <c r="M435" s="154"/>
    </row>
    <row r="436" spans="1:13" x14ac:dyDescent="0.2">
      <c r="A436" s="150"/>
      <c r="B436" s="7" t="s">
        <v>477</v>
      </c>
      <c r="C436" s="48"/>
      <c r="D436" s="29"/>
      <c r="E436" s="23"/>
      <c r="F436" s="113"/>
      <c r="G436" s="70"/>
      <c r="H436" s="70"/>
      <c r="I436" s="71"/>
      <c r="J436" s="114"/>
      <c r="K436" s="114"/>
      <c r="L436" s="105"/>
      <c r="M436" s="137"/>
    </row>
    <row r="437" spans="1:13" x14ac:dyDescent="0.2">
      <c r="A437" s="150"/>
      <c r="B437" s="11" t="s">
        <v>332</v>
      </c>
      <c r="C437" s="48">
        <v>4401177267</v>
      </c>
      <c r="D437" s="29" t="s">
        <v>337</v>
      </c>
      <c r="E437" s="23" t="s">
        <v>182</v>
      </c>
      <c r="F437" s="113" t="s">
        <v>151</v>
      </c>
      <c r="G437" s="70">
        <v>4550.99</v>
      </c>
      <c r="H437" s="70">
        <v>4840.6400000000003</v>
      </c>
      <c r="I437" s="71">
        <f>H437/G437*100</f>
        <v>106.36454925192102</v>
      </c>
      <c r="J437" s="105" t="s">
        <v>106</v>
      </c>
      <c r="K437" s="105" t="s">
        <v>106</v>
      </c>
      <c r="L437" s="105" t="s">
        <v>106</v>
      </c>
      <c r="M437" s="137" t="s">
        <v>362</v>
      </c>
    </row>
    <row r="438" spans="1:13" x14ac:dyDescent="0.2">
      <c r="A438" s="150"/>
      <c r="B438" s="7" t="s">
        <v>333</v>
      </c>
      <c r="C438" s="14">
        <v>3706030267</v>
      </c>
      <c r="D438" s="29"/>
      <c r="E438" s="23"/>
      <c r="F438" s="113"/>
      <c r="G438" s="70"/>
      <c r="H438" s="70"/>
      <c r="I438" s="71"/>
      <c r="J438" s="93"/>
      <c r="K438" s="93"/>
      <c r="L438" s="93"/>
      <c r="M438" s="154" t="s">
        <v>363</v>
      </c>
    </row>
    <row r="439" spans="1:13" x14ac:dyDescent="0.2">
      <c r="A439" s="150"/>
      <c r="B439" s="11" t="s">
        <v>331</v>
      </c>
      <c r="C439" s="48">
        <v>3706030267</v>
      </c>
      <c r="D439" s="29" t="s">
        <v>337</v>
      </c>
      <c r="E439" s="23" t="s">
        <v>182</v>
      </c>
      <c r="F439" s="113" t="s">
        <v>151</v>
      </c>
      <c r="G439" s="70">
        <v>8688.31</v>
      </c>
      <c r="H439" s="70">
        <v>9385.5400000000009</v>
      </c>
      <c r="I439" s="71">
        <f>H439/G439*100</f>
        <v>108.02492084191289</v>
      </c>
      <c r="J439" s="92">
        <v>2610.84</v>
      </c>
      <c r="K439" s="92">
        <v>2898.03</v>
      </c>
      <c r="L439" s="93">
        <f>K439/J439*100</f>
        <v>110.99990807556188</v>
      </c>
      <c r="M439" s="154"/>
    </row>
    <row r="440" spans="1:13" ht="32.25" thickBot="1" x14ac:dyDescent="0.25">
      <c r="A440" s="153"/>
      <c r="B440" s="59" t="s">
        <v>236</v>
      </c>
      <c r="C440" s="57">
        <v>5260200603</v>
      </c>
      <c r="D440" s="36" t="s">
        <v>337</v>
      </c>
      <c r="E440" s="24" t="s">
        <v>447</v>
      </c>
      <c r="F440" s="182" t="s">
        <v>151</v>
      </c>
      <c r="G440" s="81">
        <v>6554.57</v>
      </c>
      <c r="H440" s="81">
        <v>6681.38</v>
      </c>
      <c r="I440" s="82">
        <f>H440/G440*100</f>
        <v>101.93468068843572</v>
      </c>
      <c r="J440" s="102">
        <v>2622.33</v>
      </c>
      <c r="K440" s="102">
        <v>2910.79</v>
      </c>
      <c r="L440" s="99">
        <f>K440/J440*100</f>
        <v>111.00014109589564</v>
      </c>
      <c r="M440" s="32" t="s">
        <v>349</v>
      </c>
    </row>
    <row r="442" spans="1:13" x14ac:dyDescent="0.2">
      <c r="A442" s="40" t="s">
        <v>319</v>
      </c>
    </row>
    <row r="443" spans="1:13" ht="45" customHeight="1" x14ac:dyDescent="0.2">
      <c r="A443" s="148" t="s">
        <v>336</v>
      </c>
      <c r="B443" s="148"/>
      <c r="C443" s="148"/>
      <c r="D443" s="148"/>
      <c r="E443" s="148"/>
      <c r="F443" s="148"/>
      <c r="G443" s="148"/>
      <c r="H443" s="148"/>
      <c r="I443" s="148"/>
      <c r="J443" s="148"/>
      <c r="K443" s="148"/>
      <c r="L443" s="148"/>
      <c r="M443" s="148"/>
    </row>
    <row r="444" spans="1:13" ht="45" customHeight="1" x14ac:dyDescent="0.2"/>
  </sheetData>
  <sheetProtection formatCells="0"/>
  <mergeCells count="113">
    <mergeCell ref="A151:A172"/>
    <mergeCell ref="A173:A201"/>
    <mergeCell ref="K306:K307"/>
    <mergeCell ref="L306:L307"/>
    <mergeCell ref="K303:K304"/>
    <mergeCell ref="L303:L304"/>
    <mergeCell ref="A289:A298"/>
    <mergeCell ref="M297:M298"/>
    <mergeCell ref="M232:M237"/>
    <mergeCell ref="A202:A240"/>
    <mergeCell ref="B274:B275"/>
    <mergeCell ref="A241:A255"/>
    <mergeCell ref="M372:M374"/>
    <mergeCell ref="M227:M231"/>
    <mergeCell ref="M245:M246"/>
    <mergeCell ref="M274:M275"/>
    <mergeCell ref="M242:M244"/>
    <mergeCell ref="M358:M360"/>
    <mergeCell ref="M355:M356"/>
    <mergeCell ref="M219:M222"/>
    <mergeCell ref="M202:M210"/>
    <mergeCell ref="M344:M348"/>
    <mergeCell ref="M299:M301"/>
    <mergeCell ref="M302:M309"/>
    <mergeCell ref="M253:M254"/>
    <mergeCell ref="M315:M316"/>
    <mergeCell ref="M270:M272"/>
    <mergeCell ref="M278:M288"/>
    <mergeCell ref="M257:M268"/>
    <mergeCell ref="M22:M24"/>
    <mergeCell ref="M57:M61"/>
    <mergeCell ref="M64:M67"/>
    <mergeCell ref="M69:M70"/>
    <mergeCell ref="M211:M218"/>
    <mergeCell ref="M173:M177"/>
    <mergeCell ref="M152:M156"/>
    <mergeCell ref="M178:M180"/>
    <mergeCell ref="M165:M166"/>
    <mergeCell ref="M189:M193"/>
    <mergeCell ref="M72:M73"/>
    <mergeCell ref="M131:M133"/>
    <mergeCell ref="M126:M128"/>
    <mergeCell ref="M185:M187"/>
    <mergeCell ref="M199:M201"/>
    <mergeCell ref="M139:M141"/>
    <mergeCell ref="M114:M116"/>
    <mergeCell ref="M75:M76"/>
    <mergeCell ref="M135:M138"/>
    <mergeCell ref="M169:M172"/>
    <mergeCell ref="M108:M110"/>
    <mergeCell ref="M160:M161"/>
    <mergeCell ref="M194:M198"/>
    <mergeCell ref="M181:M183"/>
    <mergeCell ref="A1:M1"/>
    <mergeCell ref="M25:M32"/>
    <mergeCell ref="M95:M97"/>
    <mergeCell ref="B3:B4"/>
    <mergeCell ref="M51:M55"/>
    <mergeCell ref="F3:F4"/>
    <mergeCell ref="A21:A24"/>
    <mergeCell ref="A3:A4"/>
    <mergeCell ref="E3:E4"/>
    <mergeCell ref="C3:C4"/>
    <mergeCell ref="M15:M19"/>
    <mergeCell ref="A5:A7"/>
    <mergeCell ref="D3:D4"/>
    <mergeCell ref="G3:I3"/>
    <mergeCell ref="J3:L3"/>
    <mergeCell ref="M3:M4"/>
    <mergeCell ref="M5:M7"/>
    <mergeCell ref="A8:A20"/>
    <mergeCell ref="A78:A149"/>
    <mergeCell ref="M81:M94"/>
    <mergeCell ref="M12:M13"/>
    <mergeCell ref="M146:M148"/>
    <mergeCell ref="M143:M144"/>
    <mergeCell ref="M37:M39"/>
    <mergeCell ref="A425:A440"/>
    <mergeCell ref="M425:M426"/>
    <mergeCell ref="A418:A424"/>
    <mergeCell ref="A413:A417"/>
    <mergeCell ref="M438:M439"/>
    <mergeCell ref="M420:M423"/>
    <mergeCell ref="A381:A390"/>
    <mergeCell ref="M387:M390"/>
    <mergeCell ref="A391:A412"/>
    <mergeCell ref="M410:M411"/>
    <mergeCell ref="M404:M408"/>
    <mergeCell ref="M428:M430"/>
    <mergeCell ref="A35:A50"/>
    <mergeCell ref="M47:M50"/>
    <mergeCell ref="A443:M443"/>
    <mergeCell ref="A25:A34"/>
    <mergeCell ref="A368:A380"/>
    <mergeCell ref="A51:A77"/>
    <mergeCell ref="A344:A351"/>
    <mergeCell ref="A256:A277"/>
    <mergeCell ref="M329:M343"/>
    <mergeCell ref="M352:M354"/>
    <mergeCell ref="M431:M435"/>
    <mergeCell ref="A352:A367"/>
    <mergeCell ref="M392:M393"/>
    <mergeCell ref="M395:M401"/>
    <mergeCell ref="M402:M403"/>
    <mergeCell ref="A302:A311"/>
    <mergeCell ref="A327:A343"/>
    <mergeCell ref="A299:A301"/>
    <mergeCell ref="A278:A288"/>
    <mergeCell ref="M322:M325"/>
    <mergeCell ref="A312:A326"/>
    <mergeCell ref="M413:M415"/>
    <mergeCell ref="M368:M371"/>
    <mergeCell ref="M375:M377"/>
  </mergeCells>
  <dataValidations count="1">
    <dataValidation type="list" allowBlank="1" showInputMessage="1" showErrorMessage="1" sqref="F292:F294 F246:F290 F5:F244 F296:F440">
      <formula1>"ЭОТ,Индексация"</formula1>
    </dataValidation>
  </dataValidations>
  <pageMargins left="0.59055118110236227" right="0.19685039370078741" top="0.35433070866141736" bottom="0.31496062992125984" header="0.23622047244094491" footer="0.19685039370078741"/>
  <pageSetup paperSize="9" scale="61" fitToHeight="0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Тепловая энергия</vt:lpstr>
      <vt:lpstr>'Тепловая энергия'!Заголовки_для_печати</vt:lpstr>
      <vt:lpstr>'Тепловая энергия'!Область_печати</vt:lpstr>
    </vt:vector>
  </TitlesOfParts>
  <Company>REC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321-04</dc:creator>
  <cp:lastModifiedBy>Турбачкина Е.В.</cp:lastModifiedBy>
  <cp:lastPrinted>2022-12-05T14:02:27Z</cp:lastPrinted>
  <dcterms:created xsi:type="dcterms:W3CDTF">2006-09-07T06:50:42Z</dcterms:created>
  <dcterms:modified xsi:type="dcterms:W3CDTF">2023-11-13T10:56:50Z</dcterms:modified>
</cp:coreProperties>
</file>